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2975" activeTab="0"/>
  </bookViews>
  <sheets>
    <sheet name="Лист1" sheetId="1" r:id="rId1"/>
  </sheets>
  <definedNames>
    <definedName name="__bookmark_4">#REF!</definedName>
    <definedName name="_xlnm.Print_Titles" localSheetId="0">'Лист1'!$3:$3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<sst xmlns="http://schemas.openxmlformats.org/spreadsheetml/2006/main" count="97" uniqueCount="89">
  <si>
    <t>Наименование показателя</t>
  </si>
  <si>
    <t>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</si>
  <si>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</si>
  <si>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</si>
  <si>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</si>
  <si>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</si>
  <si>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</si>
  <si>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</si>
  <si>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</si>
  <si>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</si>
  <si>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</si>
  <si>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</si>
  <si>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</si>
  <si>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</si>
  <si>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</si>
  <si>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</si>
  <si>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</si>
  <si>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</si>
  <si>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</si>
  <si>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</si>
  <si>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</si>
  <si>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</si>
  <si>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</si>
  <si>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</si>
  <si>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</si>
  <si>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</si>
  <si>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</si>
  <si>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</si>
  <si>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</si>
  <si>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</si>
  <si>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</si>
  <si>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</si>
  <si>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</si>
  <si>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</si>
  <si>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</si>
  <si>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</si>
  <si>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</si>
  <si>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</si>
  <si>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</si>
  <si>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</si>
  <si>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</si>
  <si>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</si>
  <si>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</si>
  <si>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</si>
  <si>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</si>
  <si>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</si>
  <si>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</si>
  <si>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</si>
  <si>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</si>
  <si>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</si>
  <si>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</si>
  <si>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</si>
  <si>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</si>
  <si>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</si>
  <si>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</si>
  <si>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</si>
  <si>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</si>
  <si>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</si>
  <si>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</si>
  <si>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</si>
  <si>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</si>
  <si>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</si>
  <si>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</si>
  <si>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</si>
  <si>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</si>
  <si>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</si>
  <si>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</si>
  <si>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</si>
  <si>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</si>
  <si>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тыс. руб.</t>
  </si>
  <si>
    <t>Периодическая печать и издательство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</si>
  <si>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</si>
  <si>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</si>
  <si>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 xml:space="preserve">Молодежная политика </t>
  </si>
  <si>
    <t>Дополнительное образование детей</t>
  </si>
  <si>
    <t>Условно утверждаемые расходы</t>
  </si>
  <si>
    <t>2024 год</t>
  </si>
  <si>
    <t>х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</si>
  <si>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</si>
  <si>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</si>
  <si>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Исполнение за 2021 год</t>
  </si>
  <si>
    <t>Ожидаемое исполнение  за 2022 год</t>
  </si>
  <si>
    <t>Бюджетные назначения на 2023 год (проект)</t>
  </si>
  <si>
    <t xml:space="preserve">Отношение 2023г к 2021г </t>
  </si>
  <si>
    <t>Отношение 2023г к 2022г</t>
  </si>
  <si>
    <t>2025 год</t>
  </si>
  <si>
    <t>1389,2</t>
  </si>
  <si>
    <t>1439,0</t>
  </si>
  <si>
    <t>Сведения о расходах  бюджета района по разделам и подразделам классификации расходов на 2023 год и плановый период 2024 и 2025 годов в сравнении с ожидаемым исполнением 2022 года и отчетом за 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</si>
</sst>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&quot;###,##0.00"/>
    <numFmt numFmtId="173" formatCode="0.0%"/>
    <numFmt numFmtId="17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3" fontId="3" fillId="0" borderId="11" xfId="55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172" fontId="5" fillId="0" borderId="11" xfId="0" applyNumberFormat="1" applyFont="1" applyBorder="1" applyAlignment="1">
      <alignment horizontal="center" vertical="center" wrapText="1"/>
    </xf>
    <xf numFmtId="173" fontId="6" fillId="0" borderId="11" xfId="55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173" fontId="3" fillId="0" borderId="16" xfId="55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left" vertical="top" wrapText="1"/>
    </xf>
    <xf numFmtId="172" fontId="5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22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172" fontId="2" fillId="0" borderId="23" xfId="0" applyNumberFormat="1" applyFont="1" applyFill="1" applyBorder="1" applyAlignment="1">
      <alignment horizontal="center" vertical="center" wrapText="1"/>
    </xf>
    <xf numFmtId="174" fontId="3" fillId="0" borderId="24" xfId="55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173" fontId="6" fillId="0" borderId="16" xfId="55" applyNumberFormat="1" applyFont="1" applyBorder="1" applyAlignment="1">
      <alignment horizontal="center" vertical="center" wrapText="1"/>
    </xf>
    <xf numFmtId="173" fontId="3" fillId="0" borderId="25" xfId="55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3" fillId="0" borderId="17" xfId="55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6" fillId="0" borderId="17" xfId="55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2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9.140625" defaultRowHeight="12.75"/>
  <cols>
    <col min="1" max="1" width="42.7109375" style="0" customWidth="1"/>
    <col min="2" max="2" width="11.28125" style="0" customWidth="1"/>
    <col min="3" max="3" width="10.28125" style="15" customWidth="1"/>
    <col min="4" max="4" width="11.00390625" style="15" customWidth="1"/>
    <col min="5" max="5" width="12.28125" style="16" customWidth="1"/>
    <col min="6" max="6" width="10.28125" style="15" customWidth="1"/>
    <col min="7" max="7" width="10.28125" style="16" customWidth="1"/>
    <col min="8" max="8" width="10.28125" style="0" customWidth="1"/>
  </cols>
  <sheetData>
    <row r="1" spans="1:8" ht="36.75" customHeight="1">
      <c r="A1" s="49" t="s">
        <v>88</v>
      </c>
      <c r="B1" s="49"/>
      <c r="C1" s="49"/>
      <c r="D1" s="49"/>
      <c r="E1" s="49"/>
      <c r="F1" s="49"/>
      <c r="G1" s="49"/>
      <c r="H1" s="49"/>
    </row>
    <row r="2" spans="1:8" ht="15" customHeight="1">
      <c r="A2" s="1"/>
      <c r="B2" s="21"/>
      <c r="C2" s="2"/>
      <c r="D2" s="2"/>
      <c r="E2" s="7"/>
      <c r="F2" s="2"/>
      <c r="G2" s="7"/>
      <c r="H2" s="7" t="s">
        <v>69</v>
      </c>
    </row>
    <row r="3" spans="1:8" ht="48.75" customHeight="1">
      <c r="A3" s="3" t="s">
        <v>0</v>
      </c>
      <c r="B3" s="22" t="s">
        <v>80</v>
      </c>
      <c r="C3" s="3" t="s">
        <v>81</v>
      </c>
      <c r="D3" s="3" t="s">
        <v>82</v>
      </c>
      <c r="E3" s="8" t="s">
        <v>83</v>
      </c>
      <c r="F3" s="8" t="s">
        <v>84</v>
      </c>
      <c r="G3" s="8" t="s">
        <v>76</v>
      </c>
      <c r="H3" s="26" t="s">
        <v>85</v>
      </c>
    </row>
    <row r="4" spans="1:8" ht="13.5" thickBot="1">
      <c r="A4" s="35" t="s">
        <v>1</v>
      </c>
      <c r="B4" s="28">
        <v>2</v>
      </c>
      <c r="C4" s="4">
        <v>3</v>
      </c>
      <c r="D4" s="4">
        <v>4</v>
      </c>
      <c r="E4" s="9">
        <v>5</v>
      </c>
      <c r="F4" s="4">
        <v>6</v>
      </c>
      <c r="G4" s="9">
        <v>7</v>
      </c>
      <c r="H4" s="9">
        <v>8</v>
      </c>
    </row>
    <row r="5" spans="1:8" s="20" customFormat="1" ht="24" customHeight="1">
      <c r="A5" s="34" t="s">
        <v>71</v>
      </c>
      <c r="B5" s="27">
        <f>B6+B20+B24+B35+B40+B44+B51+B54+B63+B69+B74+B76+B78+B18</f>
        <v>1172453.5</v>
      </c>
      <c r="C5" s="27">
        <f>C6+C20+C24+C35+C40+C44+C51+C54+C63+C69+C74+C76+C78+C18</f>
        <v>1628150.4</v>
      </c>
      <c r="D5" s="27">
        <f>D6+D20+D24+D35+D40+D44+D51+D54+D63+D69+D74+D76+D78+D18</f>
        <v>1504927.6</v>
      </c>
      <c r="E5" s="19">
        <f>D5/B5</f>
        <v>1.2835712461091209</v>
      </c>
      <c r="F5" s="19">
        <f>D5/C5</f>
        <v>0.9243173112262849</v>
      </c>
      <c r="G5" s="18">
        <f>G6+G20+G24+G35+G40+G44+G51+G54+G63+G69+G74+G76+G78+G82+G18</f>
        <v>1278982.7</v>
      </c>
      <c r="H5" s="18">
        <f>H6+H20+H24+H35+H40+H44+H51+H54+H63+H69+H74+H76+H78+H82+H18</f>
        <v>1256191.5</v>
      </c>
    </row>
    <row r="6" spans="1:8" s="20" customFormat="1" ht="12.75">
      <c r="A6" s="17" t="s">
        <v>2</v>
      </c>
      <c r="B6" s="18">
        <f>SUM(B7:B15)</f>
        <v>95766.6</v>
      </c>
      <c r="C6" s="18">
        <f>SUM(C7:C15)</f>
        <v>111771.59999999999</v>
      </c>
      <c r="D6" s="18">
        <f>SUM(D7:D15)</f>
        <v>172521.7</v>
      </c>
      <c r="E6" s="19">
        <f aca="true" t="shared" si="0" ref="E6:E72">D6/B6</f>
        <v>1.8014808920855496</v>
      </c>
      <c r="F6" s="19">
        <f aca="true" t="shared" si="1" ref="F6:F72">D6/C6</f>
        <v>1.5435199997137021</v>
      </c>
      <c r="G6" s="18">
        <f>SUM(G7:G15)</f>
        <v>159917.40000000002</v>
      </c>
      <c r="H6" s="18">
        <f>SUM(H7:H15)</f>
        <v>161430.2</v>
      </c>
    </row>
    <row r="7" spans="1:8" ht="21.75" customHeight="1">
      <c r="A7" s="5" t="s">
        <v>72</v>
      </c>
      <c r="B7" s="10">
        <v>2811.8</v>
      </c>
      <c r="C7" s="10">
        <v>3416.7</v>
      </c>
      <c r="D7" s="10">
        <v>3141.2</v>
      </c>
      <c r="E7" s="11">
        <f>D7/B7</f>
        <v>1.1171491571235506</v>
      </c>
      <c r="F7" s="11">
        <f>D7/C7</f>
        <v>0.9193666403254602</v>
      </c>
      <c r="G7" s="10">
        <v>3041.2</v>
      </c>
      <c r="H7" s="10">
        <v>3141.2</v>
      </c>
    </row>
    <row r="8" spans="1:8" ht="33" customHeight="1">
      <c r="A8" s="5" t="s">
        <v>3</v>
      </c>
      <c r="B8" s="10">
        <v>2174.5</v>
      </c>
      <c r="C8" s="10">
        <v>2474</v>
      </c>
      <c r="D8" s="10">
        <v>0</v>
      </c>
      <c r="E8" s="11">
        <f t="shared" si="0"/>
        <v>0</v>
      </c>
      <c r="F8" s="11">
        <f t="shared" si="1"/>
        <v>0</v>
      </c>
      <c r="G8" s="10">
        <v>0</v>
      </c>
      <c r="H8" s="10">
        <v>0</v>
      </c>
    </row>
    <row r="9" spans="1:8" ht="32.25" customHeight="1">
      <c r="A9" s="5" t="s">
        <v>4</v>
      </c>
      <c r="B9" s="10">
        <v>47063.5</v>
      </c>
      <c r="C9" s="10">
        <v>53570.7</v>
      </c>
      <c r="D9" s="10">
        <v>109321.6</v>
      </c>
      <c r="E9" s="11">
        <f t="shared" si="0"/>
        <v>2.3228531664665826</v>
      </c>
      <c r="F9" s="11">
        <f t="shared" si="1"/>
        <v>2.040697620154301</v>
      </c>
      <c r="G9" s="10">
        <v>106960.3</v>
      </c>
      <c r="H9" s="10">
        <v>108383</v>
      </c>
    </row>
    <row r="10" spans="1:8" ht="12.75">
      <c r="A10" s="5" t="s">
        <v>5</v>
      </c>
      <c r="B10" s="10">
        <v>2.5</v>
      </c>
      <c r="C10" s="10">
        <v>42.9</v>
      </c>
      <c r="D10" s="10">
        <v>1.2</v>
      </c>
      <c r="E10" s="11">
        <f t="shared" si="0"/>
        <v>0.48</v>
      </c>
      <c r="F10" s="11">
        <f t="shared" si="1"/>
        <v>0.027972027972027972</v>
      </c>
      <c r="G10" s="10">
        <v>1.3</v>
      </c>
      <c r="H10" s="10">
        <v>1.2</v>
      </c>
    </row>
    <row r="11" spans="1:8" ht="32.25" customHeight="1">
      <c r="A11" s="5" t="s">
        <v>6</v>
      </c>
      <c r="B11" s="10">
        <v>11493.4</v>
      </c>
      <c r="C11" s="10">
        <v>13856.2</v>
      </c>
      <c r="D11" s="10">
        <v>24050.4</v>
      </c>
      <c r="E11" s="11">
        <f t="shared" si="0"/>
        <v>2.0925400664729326</v>
      </c>
      <c r="F11" s="11">
        <f t="shared" si="1"/>
        <v>1.7357139764148901</v>
      </c>
      <c r="G11" s="10">
        <v>14415.8</v>
      </c>
      <c r="H11" s="10">
        <v>14415.6</v>
      </c>
    </row>
    <row r="12" spans="1:8" ht="12.75" hidden="1">
      <c r="A12" s="5" t="s">
        <v>7</v>
      </c>
      <c r="B12" s="10"/>
      <c r="C12" s="10"/>
      <c r="D12" s="10"/>
      <c r="E12" s="11" t="e">
        <f t="shared" si="0"/>
        <v>#DIV/0!</v>
      </c>
      <c r="F12" s="11" t="e">
        <f t="shared" si="1"/>
        <v>#DIV/0!</v>
      </c>
      <c r="G12" s="10"/>
      <c r="H12" s="25"/>
    </row>
    <row r="13" spans="1:8" ht="12.75">
      <c r="A13" s="5" t="s">
        <v>7</v>
      </c>
      <c r="B13" s="10">
        <v>0</v>
      </c>
      <c r="C13" s="10">
        <v>4062.4</v>
      </c>
      <c r="D13" s="10">
        <v>0</v>
      </c>
      <c r="E13" s="11">
        <v>0</v>
      </c>
      <c r="F13" s="11">
        <f t="shared" si="1"/>
        <v>0</v>
      </c>
      <c r="G13" s="10">
        <v>0</v>
      </c>
      <c r="H13" s="48">
        <v>0</v>
      </c>
    </row>
    <row r="14" spans="1:9" ht="12.75">
      <c r="A14" s="5" t="s">
        <v>8</v>
      </c>
      <c r="B14" s="10">
        <v>0</v>
      </c>
      <c r="C14" s="10">
        <v>210</v>
      </c>
      <c r="D14" s="10">
        <v>1000</v>
      </c>
      <c r="E14" s="11">
        <v>0</v>
      </c>
      <c r="F14" s="11">
        <f t="shared" si="1"/>
        <v>4.761904761904762</v>
      </c>
      <c r="G14" s="10">
        <v>1000</v>
      </c>
      <c r="H14" s="37">
        <v>1000</v>
      </c>
      <c r="I14" s="36"/>
    </row>
    <row r="15" spans="1:8" ht="12.75">
      <c r="A15" s="5" t="s">
        <v>9</v>
      </c>
      <c r="B15" s="10">
        <v>32220.9</v>
      </c>
      <c r="C15" s="10">
        <v>34138.7</v>
      </c>
      <c r="D15" s="10">
        <v>35007.3</v>
      </c>
      <c r="E15" s="11">
        <f t="shared" si="0"/>
        <v>1.0864780313399067</v>
      </c>
      <c r="F15" s="11">
        <f t="shared" si="1"/>
        <v>1.0254432652678633</v>
      </c>
      <c r="G15" s="10">
        <v>34498.8</v>
      </c>
      <c r="H15" s="10">
        <v>34489.2</v>
      </c>
    </row>
    <row r="16" spans="1:8" ht="12.75" hidden="1">
      <c r="A16" s="5" t="s">
        <v>10</v>
      </c>
      <c r="B16" s="5"/>
      <c r="C16" s="10"/>
      <c r="D16" s="10"/>
      <c r="E16" s="19" t="e">
        <f t="shared" si="0"/>
        <v>#DIV/0!</v>
      </c>
      <c r="F16" s="19" t="e">
        <f t="shared" si="1"/>
        <v>#DIV/0!</v>
      </c>
      <c r="G16" s="24"/>
      <c r="H16" s="25"/>
    </row>
    <row r="17" spans="1:8" ht="12.75" hidden="1">
      <c r="A17" s="5" t="s">
        <v>11</v>
      </c>
      <c r="B17" s="5"/>
      <c r="C17" s="10"/>
      <c r="D17" s="10"/>
      <c r="E17" s="19" t="e">
        <f t="shared" si="0"/>
        <v>#DIV/0!</v>
      </c>
      <c r="F17" s="19" t="e">
        <f t="shared" si="1"/>
        <v>#DIV/0!</v>
      </c>
      <c r="G17" s="43"/>
      <c r="H17" s="44"/>
    </row>
    <row r="18" spans="1:8" ht="12.75">
      <c r="A18" s="17" t="s">
        <v>10</v>
      </c>
      <c r="B18" s="46">
        <v>0</v>
      </c>
      <c r="C18" s="18">
        <v>0</v>
      </c>
      <c r="D18" s="18">
        <v>1330</v>
      </c>
      <c r="E18" s="19">
        <v>0</v>
      </c>
      <c r="F18" s="42">
        <v>0</v>
      </c>
      <c r="G18" s="47" t="s">
        <v>86</v>
      </c>
      <c r="H18" s="47" t="s">
        <v>87</v>
      </c>
    </row>
    <row r="19" spans="1:8" ht="12.75">
      <c r="A19" s="5" t="s">
        <v>11</v>
      </c>
      <c r="B19" s="41">
        <v>0</v>
      </c>
      <c r="C19" s="10">
        <v>0</v>
      </c>
      <c r="D19" s="10">
        <v>1330</v>
      </c>
      <c r="E19" s="19">
        <v>0</v>
      </c>
      <c r="F19" s="42">
        <v>0</v>
      </c>
      <c r="G19" s="45" t="s">
        <v>86</v>
      </c>
      <c r="H19" s="45" t="s">
        <v>87</v>
      </c>
    </row>
    <row r="20" spans="1:8" s="20" customFormat="1" ht="21.75" customHeight="1">
      <c r="A20" s="17" t="s">
        <v>12</v>
      </c>
      <c r="B20" s="18">
        <f>SUM(B21:B23)</f>
        <v>3872.2000000000003</v>
      </c>
      <c r="C20" s="18">
        <f>SUM(C21:C23)</f>
        <v>4273.5</v>
      </c>
      <c r="D20" s="18">
        <f>SUM(D21:D23)</f>
        <v>10948.199999999999</v>
      </c>
      <c r="E20" s="19">
        <f t="shared" si="0"/>
        <v>2.827384949124528</v>
      </c>
      <c r="F20" s="19">
        <f t="shared" si="1"/>
        <v>2.561881361881362</v>
      </c>
      <c r="G20" s="27">
        <f>SUM(G21:G23)</f>
        <v>10787.5</v>
      </c>
      <c r="H20" s="27">
        <f>SUM(H21:H23)</f>
        <v>10884.599999999999</v>
      </c>
    </row>
    <row r="21" spans="1:8" ht="18" customHeight="1">
      <c r="A21" s="5" t="s">
        <v>79</v>
      </c>
      <c r="B21" s="10">
        <v>67.3</v>
      </c>
      <c r="C21" s="10">
        <v>356.6</v>
      </c>
      <c r="D21" s="10">
        <v>0</v>
      </c>
      <c r="E21" s="11">
        <f t="shared" si="0"/>
        <v>0</v>
      </c>
      <c r="F21" s="11">
        <f t="shared" si="1"/>
        <v>0</v>
      </c>
      <c r="G21" s="10">
        <v>0</v>
      </c>
      <c r="H21" s="10">
        <v>0</v>
      </c>
    </row>
    <row r="22" spans="1:8" ht="33.75">
      <c r="A22" s="5" t="s">
        <v>78</v>
      </c>
      <c r="B22" s="10">
        <v>3779.9</v>
      </c>
      <c r="C22" s="10">
        <v>3916.9</v>
      </c>
      <c r="D22" s="10">
        <v>10340.3</v>
      </c>
      <c r="E22" s="11">
        <f t="shared" si="0"/>
        <v>2.7356014709383842</v>
      </c>
      <c r="F22" s="11">
        <f t="shared" si="1"/>
        <v>2.6399193239551684</v>
      </c>
      <c r="G22" s="10">
        <v>10173.7</v>
      </c>
      <c r="H22" s="10">
        <v>10270.8</v>
      </c>
    </row>
    <row r="23" spans="1:8" ht="22.5" customHeight="1">
      <c r="A23" s="5" t="s">
        <v>13</v>
      </c>
      <c r="B23" s="10">
        <v>25</v>
      </c>
      <c r="C23" s="10">
        <v>0</v>
      </c>
      <c r="D23" s="10">
        <v>607.9</v>
      </c>
      <c r="E23" s="11">
        <f t="shared" si="0"/>
        <v>24.316</v>
      </c>
      <c r="F23" s="11">
        <v>0</v>
      </c>
      <c r="G23" s="10">
        <v>613.8</v>
      </c>
      <c r="H23" s="10">
        <v>613.8</v>
      </c>
    </row>
    <row r="24" spans="1:8" s="20" customFormat="1" ht="12.75">
      <c r="A24" s="17" t="s">
        <v>14</v>
      </c>
      <c r="B24" s="18">
        <f>SUM(B25:B34)</f>
        <v>164974.8</v>
      </c>
      <c r="C24" s="18">
        <f>SUM(C31:C34)</f>
        <v>229430.4</v>
      </c>
      <c r="D24" s="18">
        <f>SUM(D32:D34)</f>
        <v>94798.5</v>
      </c>
      <c r="E24" s="19">
        <f t="shared" si="0"/>
        <v>0.5746241244117284</v>
      </c>
      <c r="F24" s="19">
        <f t="shared" si="1"/>
        <v>0.41319066697351353</v>
      </c>
      <c r="G24" s="18">
        <f>SUM(G32:G34)</f>
        <v>96402.20000000001</v>
      </c>
      <c r="H24" s="18">
        <f>SUM(H32:H34)</f>
        <v>98136.1</v>
      </c>
    </row>
    <row r="25" spans="1:8" ht="12.75" hidden="1">
      <c r="A25" s="5" t="s">
        <v>15</v>
      </c>
      <c r="B25" s="10"/>
      <c r="C25" s="10"/>
      <c r="D25" s="10"/>
      <c r="E25" s="19" t="e">
        <f t="shared" si="0"/>
        <v>#DIV/0!</v>
      </c>
      <c r="F25" s="19"/>
      <c r="G25" s="10"/>
      <c r="H25" s="25"/>
    </row>
    <row r="26" spans="1:8" ht="12.75" hidden="1">
      <c r="A26" s="5" t="s">
        <v>16</v>
      </c>
      <c r="B26" s="10"/>
      <c r="C26" s="10"/>
      <c r="D26" s="10"/>
      <c r="E26" s="19" t="e">
        <f t="shared" si="0"/>
        <v>#DIV/0!</v>
      </c>
      <c r="F26" s="19" t="e">
        <f t="shared" si="1"/>
        <v>#DIV/0!</v>
      </c>
      <c r="G26" s="10"/>
      <c r="H26" s="25"/>
    </row>
    <row r="27" spans="1:8" ht="12.75" hidden="1">
      <c r="A27" s="5" t="s">
        <v>17</v>
      </c>
      <c r="B27" s="10"/>
      <c r="C27" s="10"/>
      <c r="D27" s="10"/>
      <c r="E27" s="19" t="e">
        <f t="shared" si="0"/>
        <v>#DIV/0!</v>
      </c>
      <c r="F27" s="19" t="e">
        <f t="shared" si="1"/>
        <v>#DIV/0!</v>
      </c>
      <c r="G27" s="10"/>
      <c r="H27" s="25"/>
    </row>
    <row r="28" spans="1:8" ht="12.75" hidden="1">
      <c r="A28" s="5" t="s">
        <v>18</v>
      </c>
      <c r="B28" s="10"/>
      <c r="C28" s="10"/>
      <c r="D28" s="10"/>
      <c r="E28" s="19" t="e">
        <f t="shared" si="0"/>
        <v>#DIV/0!</v>
      </c>
      <c r="F28" s="19" t="e">
        <f t="shared" si="1"/>
        <v>#DIV/0!</v>
      </c>
      <c r="G28" s="10"/>
      <c r="H28" s="25"/>
    </row>
    <row r="29" spans="1:8" ht="12.75" hidden="1">
      <c r="A29" s="5" t="s">
        <v>19</v>
      </c>
      <c r="B29" s="10"/>
      <c r="C29" s="10"/>
      <c r="D29" s="10"/>
      <c r="E29" s="19" t="e">
        <f t="shared" si="0"/>
        <v>#DIV/0!</v>
      </c>
      <c r="F29" s="19" t="e">
        <f t="shared" si="1"/>
        <v>#DIV/0!</v>
      </c>
      <c r="G29" s="10"/>
      <c r="H29" s="25"/>
    </row>
    <row r="30" spans="1:8" ht="12.75" hidden="1">
      <c r="A30" s="5" t="s">
        <v>20</v>
      </c>
      <c r="B30" s="10"/>
      <c r="C30" s="10"/>
      <c r="D30" s="10"/>
      <c r="E30" s="19" t="e">
        <f t="shared" si="0"/>
        <v>#DIV/0!</v>
      </c>
      <c r="F30" s="19" t="e">
        <f t="shared" si="1"/>
        <v>#DIV/0!</v>
      </c>
      <c r="G30" s="10"/>
      <c r="H30" s="25"/>
    </row>
    <row r="31" spans="1:8" ht="12.75">
      <c r="A31" s="5" t="s">
        <v>15</v>
      </c>
      <c r="B31" s="10">
        <v>0</v>
      </c>
      <c r="C31" s="10">
        <v>0</v>
      </c>
      <c r="D31" s="10">
        <v>0</v>
      </c>
      <c r="E31" s="19">
        <v>0</v>
      </c>
      <c r="F31" s="19">
        <v>0</v>
      </c>
      <c r="G31" s="10">
        <v>0</v>
      </c>
      <c r="H31" s="39">
        <v>0</v>
      </c>
    </row>
    <row r="32" spans="1:8" ht="12.75">
      <c r="A32" s="5" t="s">
        <v>21</v>
      </c>
      <c r="B32" s="10">
        <v>8241.7</v>
      </c>
      <c r="C32" s="10">
        <v>8839.5</v>
      </c>
      <c r="D32" s="10">
        <v>15324.6</v>
      </c>
      <c r="E32" s="11">
        <f t="shared" si="0"/>
        <v>1.8593979397454408</v>
      </c>
      <c r="F32" s="11">
        <f t="shared" si="1"/>
        <v>1.7336500933310708</v>
      </c>
      <c r="G32" s="10">
        <v>15324.7</v>
      </c>
      <c r="H32" s="10">
        <v>15324.7</v>
      </c>
    </row>
    <row r="33" spans="1:8" ht="12.75">
      <c r="A33" s="5" t="s">
        <v>22</v>
      </c>
      <c r="B33" s="10">
        <v>116795.5</v>
      </c>
      <c r="C33" s="10">
        <v>165357.9</v>
      </c>
      <c r="D33" s="10">
        <v>34167.4</v>
      </c>
      <c r="E33" s="11">
        <f t="shared" si="0"/>
        <v>0.2925403804084918</v>
      </c>
      <c r="F33" s="11">
        <f t="shared" si="1"/>
        <v>0.20662695885712146</v>
      </c>
      <c r="G33" s="10">
        <v>36036.4</v>
      </c>
      <c r="H33" s="10">
        <v>37867.4</v>
      </c>
    </row>
    <row r="34" spans="1:8" ht="12.75">
      <c r="A34" s="5" t="s">
        <v>23</v>
      </c>
      <c r="B34" s="10">
        <v>39937.6</v>
      </c>
      <c r="C34" s="10">
        <v>55233</v>
      </c>
      <c r="D34" s="10">
        <v>45306.5</v>
      </c>
      <c r="E34" s="11">
        <f t="shared" si="0"/>
        <v>1.1344322142542367</v>
      </c>
      <c r="F34" s="11">
        <f t="shared" si="1"/>
        <v>0.8202795430268137</v>
      </c>
      <c r="G34" s="10">
        <v>45041.1</v>
      </c>
      <c r="H34" s="10">
        <v>44944</v>
      </c>
    </row>
    <row r="35" spans="1:8" s="20" customFormat="1" ht="12.75">
      <c r="A35" s="17" t="s">
        <v>24</v>
      </c>
      <c r="B35" s="18">
        <f>SUM(B36:B38)</f>
        <v>80717.8</v>
      </c>
      <c r="C35" s="18">
        <f>SUM(C36:C38)</f>
        <v>153431.40000000002</v>
      </c>
      <c r="D35" s="18">
        <f>SUM(D36:D38)</f>
        <v>295859.8</v>
      </c>
      <c r="E35" s="19">
        <f t="shared" si="0"/>
        <v>3.665360056889558</v>
      </c>
      <c r="F35" s="19">
        <f t="shared" si="1"/>
        <v>1.928287169379931</v>
      </c>
      <c r="G35" s="18">
        <f>SUM(G36:G38)</f>
        <v>77532.79999999999</v>
      </c>
      <c r="H35" s="18">
        <f>SUM(H36:H38)</f>
        <v>64295.3</v>
      </c>
    </row>
    <row r="36" spans="1:8" ht="12.75">
      <c r="A36" s="5" t="s">
        <v>25</v>
      </c>
      <c r="B36" s="10">
        <v>38919.7</v>
      </c>
      <c r="C36" s="10">
        <v>104733.5</v>
      </c>
      <c r="D36" s="10">
        <v>204521.2</v>
      </c>
      <c r="E36" s="11">
        <f t="shared" si="0"/>
        <v>5.254953147120868</v>
      </c>
      <c r="F36" s="11">
        <f t="shared" si="1"/>
        <v>1.9527772871144382</v>
      </c>
      <c r="G36" s="10">
        <v>19770.5</v>
      </c>
      <c r="H36" s="10">
        <v>15085.6</v>
      </c>
    </row>
    <row r="37" spans="1:8" ht="12.75">
      <c r="A37" s="5" t="s">
        <v>26</v>
      </c>
      <c r="B37" s="10">
        <v>37144.5</v>
      </c>
      <c r="C37" s="10">
        <v>41206.2</v>
      </c>
      <c r="D37" s="10">
        <v>28586</v>
      </c>
      <c r="E37" s="11">
        <f t="shared" si="0"/>
        <v>0.7695890374079608</v>
      </c>
      <c r="F37" s="11">
        <f t="shared" si="1"/>
        <v>0.6937305551106387</v>
      </c>
      <c r="G37" s="10">
        <v>13411.2</v>
      </c>
      <c r="H37" s="10">
        <v>8464.2</v>
      </c>
    </row>
    <row r="38" spans="1:8" ht="12.75">
      <c r="A38" s="5" t="s">
        <v>27</v>
      </c>
      <c r="B38" s="10">
        <v>4653.6</v>
      </c>
      <c r="C38" s="10">
        <v>7491.7</v>
      </c>
      <c r="D38" s="10">
        <v>62752.6</v>
      </c>
      <c r="E38" s="19">
        <f t="shared" si="0"/>
        <v>13.48474299467079</v>
      </c>
      <c r="F38" s="19">
        <f t="shared" si="1"/>
        <v>8.376283086615855</v>
      </c>
      <c r="G38" s="10">
        <v>44351.1</v>
      </c>
      <c r="H38" s="40">
        <v>40745.5</v>
      </c>
    </row>
    <row r="39" spans="1:8" ht="22.5" hidden="1">
      <c r="A39" s="5" t="s">
        <v>28</v>
      </c>
      <c r="B39" s="5"/>
      <c r="C39" s="10"/>
      <c r="D39" s="10"/>
      <c r="E39" s="19" t="e">
        <f t="shared" si="0"/>
        <v>#DIV/0!</v>
      </c>
      <c r="F39" s="19" t="e">
        <f t="shared" si="1"/>
        <v>#DIV/0!</v>
      </c>
      <c r="G39" s="10"/>
      <c r="H39" s="24"/>
    </row>
    <row r="40" spans="1:8" s="20" customFormat="1" ht="12.75">
      <c r="A40" s="17" t="s">
        <v>29</v>
      </c>
      <c r="B40" s="18">
        <f>SUM(B43)</f>
        <v>1963.7</v>
      </c>
      <c r="C40" s="18">
        <f>SUM(C43)</f>
        <v>3695.8</v>
      </c>
      <c r="D40" s="18">
        <f>SUM(D43)</f>
        <v>17788</v>
      </c>
      <c r="E40" s="19">
        <f t="shared" si="0"/>
        <v>9.0584101441157</v>
      </c>
      <c r="F40" s="19">
        <f t="shared" si="1"/>
        <v>4.813031008171437</v>
      </c>
      <c r="G40" s="18">
        <f>SUM(G43)</f>
        <v>50836.2</v>
      </c>
      <c r="H40" s="18">
        <f>SUM(H43)</f>
        <v>1160</v>
      </c>
    </row>
    <row r="41" spans="1:8" ht="22.5" hidden="1">
      <c r="A41" s="5" t="s">
        <v>30</v>
      </c>
      <c r="B41" s="5"/>
      <c r="C41" s="10"/>
      <c r="D41" s="10"/>
      <c r="E41" s="19" t="e">
        <f t="shared" si="0"/>
        <v>#DIV/0!</v>
      </c>
      <c r="F41" s="19" t="e">
        <f t="shared" si="1"/>
        <v>#DIV/0!</v>
      </c>
      <c r="G41" s="10"/>
      <c r="H41" s="24"/>
    </row>
    <row r="42" spans="1:8" ht="22.5" hidden="1">
      <c r="A42" s="5" t="s">
        <v>67</v>
      </c>
      <c r="B42" s="5"/>
      <c r="C42" s="10"/>
      <c r="D42" s="10"/>
      <c r="E42" s="19" t="e">
        <f t="shared" si="0"/>
        <v>#DIV/0!</v>
      </c>
      <c r="F42" s="19" t="e">
        <f t="shared" si="1"/>
        <v>#DIV/0!</v>
      </c>
      <c r="G42" s="10"/>
      <c r="H42" s="24"/>
    </row>
    <row r="43" spans="1:8" ht="12.75">
      <c r="A43" s="5" t="s">
        <v>31</v>
      </c>
      <c r="B43" s="10">
        <v>1963.7</v>
      </c>
      <c r="C43" s="10">
        <v>3695.8</v>
      </c>
      <c r="D43" s="10">
        <v>17788</v>
      </c>
      <c r="E43" s="11">
        <f t="shared" si="0"/>
        <v>9.0584101441157</v>
      </c>
      <c r="F43" s="11">
        <f t="shared" si="1"/>
        <v>4.813031008171437</v>
      </c>
      <c r="G43" s="10">
        <v>50836.2</v>
      </c>
      <c r="H43" s="10">
        <v>1160</v>
      </c>
    </row>
    <row r="44" spans="1:8" s="20" customFormat="1" ht="12.75">
      <c r="A44" s="17" t="s">
        <v>32</v>
      </c>
      <c r="B44" s="18">
        <f>SUM(B45:B50)</f>
        <v>586055.5</v>
      </c>
      <c r="C44" s="18">
        <f>SUM(C45:C50)</f>
        <v>725952.8999999999</v>
      </c>
      <c r="D44" s="18">
        <f>SUM(D45:D50)</f>
        <v>674407.9</v>
      </c>
      <c r="E44" s="19">
        <f t="shared" si="0"/>
        <v>1.1507577354021932</v>
      </c>
      <c r="F44" s="19">
        <f t="shared" si="1"/>
        <v>0.9289967710026368</v>
      </c>
      <c r="G44" s="18">
        <f>SUM(G45:G50)</f>
        <v>678288.7</v>
      </c>
      <c r="H44" s="18">
        <f>SUM(H45:H50)</f>
        <v>696081.4</v>
      </c>
    </row>
    <row r="45" spans="1:8" ht="12.75">
      <c r="A45" s="5" t="s">
        <v>33</v>
      </c>
      <c r="B45" s="10">
        <v>176514.2</v>
      </c>
      <c r="C45" s="10">
        <v>221764.8</v>
      </c>
      <c r="D45" s="10">
        <v>199596.9</v>
      </c>
      <c r="E45" s="11">
        <f t="shared" si="0"/>
        <v>1.1307696491273789</v>
      </c>
      <c r="F45" s="11">
        <f t="shared" si="1"/>
        <v>0.9000386896387524</v>
      </c>
      <c r="G45" s="10">
        <v>208849.8</v>
      </c>
      <c r="H45" s="10">
        <v>218360</v>
      </c>
    </row>
    <row r="46" spans="1:8" ht="12.75">
      <c r="A46" s="5" t="s">
        <v>34</v>
      </c>
      <c r="B46" s="10">
        <v>307836.5</v>
      </c>
      <c r="C46" s="10">
        <v>389651.9</v>
      </c>
      <c r="D46" s="10">
        <v>346938.7</v>
      </c>
      <c r="E46" s="11">
        <f t="shared" si="0"/>
        <v>1.1270226240228174</v>
      </c>
      <c r="F46" s="11">
        <f t="shared" si="1"/>
        <v>0.8903811324928738</v>
      </c>
      <c r="G46" s="10">
        <v>350472.3</v>
      </c>
      <c r="H46" s="10">
        <v>358264.8</v>
      </c>
    </row>
    <row r="47" spans="1:8" ht="12.75">
      <c r="A47" s="5" t="s">
        <v>74</v>
      </c>
      <c r="B47" s="10">
        <v>39057.4</v>
      </c>
      <c r="C47" s="10">
        <v>42759</v>
      </c>
      <c r="D47" s="10">
        <v>53089.4</v>
      </c>
      <c r="E47" s="11">
        <f>D47/B47</f>
        <v>1.359266105782771</v>
      </c>
      <c r="F47" s="11">
        <f>D47/C47</f>
        <v>1.2415959213265044</v>
      </c>
      <c r="G47" s="10">
        <v>44183.7</v>
      </c>
      <c r="H47" s="10">
        <v>44673.9</v>
      </c>
    </row>
    <row r="48" spans="1:8" ht="22.5" hidden="1">
      <c r="A48" s="5" t="s">
        <v>35</v>
      </c>
      <c r="B48" s="5"/>
      <c r="C48" s="10"/>
      <c r="D48" s="10"/>
      <c r="E48" s="11" t="e">
        <f t="shared" si="0"/>
        <v>#DIV/0!</v>
      </c>
      <c r="F48" s="11" t="e">
        <f t="shared" si="1"/>
        <v>#DIV/0!</v>
      </c>
      <c r="G48" s="10"/>
      <c r="H48" s="10"/>
    </row>
    <row r="49" spans="1:8" ht="12.75">
      <c r="A49" s="5" t="s">
        <v>73</v>
      </c>
      <c r="B49" s="10">
        <v>2258.8</v>
      </c>
      <c r="C49" s="10">
        <v>2623.7</v>
      </c>
      <c r="D49" s="10">
        <v>2781.6</v>
      </c>
      <c r="E49" s="11">
        <f t="shared" si="0"/>
        <v>1.231450327607579</v>
      </c>
      <c r="F49" s="11">
        <f t="shared" si="1"/>
        <v>1.0601821854632771</v>
      </c>
      <c r="G49" s="10">
        <v>2781.6</v>
      </c>
      <c r="H49" s="10">
        <v>2781.6</v>
      </c>
    </row>
    <row r="50" spans="1:8" ht="12.75">
      <c r="A50" s="5" t="s">
        <v>36</v>
      </c>
      <c r="B50" s="10">
        <v>60388.6</v>
      </c>
      <c r="C50" s="10">
        <v>69153.5</v>
      </c>
      <c r="D50" s="10">
        <v>72001.3</v>
      </c>
      <c r="E50" s="11">
        <f t="shared" si="0"/>
        <v>1.1922995399794</v>
      </c>
      <c r="F50" s="11">
        <f t="shared" si="1"/>
        <v>1.041180851294584</v>
      </c>
      <c r="G50" s="10">
        <v>72001.3</v>
      </c>
      <c r="H50" s="10">
        <v>72001.1</v>
      </c>
    </row>
    <row r="51" spans="1:8" s="20" customFormat="1" ht="12.75">
      <c r="A51" s="17" t="s">
        <v>37</v>
      </c>
      <c r="B51" s="18">
        <f>SUM(B52:B53)</f>
        <v>98707.7</v>
      </c>
      <c r="C51" s="18">
        <f>SUM(C52:C53)</f>
        <v>191904.6</v>
      </c>
      <c r="D51" s="18">
        <f>SUM(D52:D53)</f>
        <v>120759.2</v>
      </c>
      <c r="E51" s="19">
        <f t="shared" si="0"/>
        <v>1.2234020243608148</v>
      </c>
      <c r="F51" s="19">
        <f t="shared" si="1"/>
        <v>0.6292668336246239</v>
      </c>
      <c r="G51" s="18">
        <f>SUM(G52:G53)</f>
        <v>112033.3</v>
      </c>
      <c r="H51" s="18">
        <f>SUM(H52:H53)</f>
        <v>112359.5</v>
      </c>
    </row>
    <row r="52" spans="1:8" ht="12.75">
      <c r="A52" s="5" t="s">
        <v>38</v>
      </c>
      <c r="B52" s="10">
        <v>98707.7</v>
      </c>
      <c r="C52" s="10">
        <v>191904.6</v>
      </c>
      <c r="D52" s="10">
        <v>120759.2</v>
      </c>
      <c r="E52" s="11">
        <f t="shared" si="0"/>
        <v>1.2234020243608148</v>
      </c>
      <c r="F52" s="11">
        <f t="shared" si="1"/>
        <v>0.6292668336246239</v>
      </c>
      <c r="G52" s="10">
        <v>112033.3</v>
      </c>
      <c r="H52" s="10">
        <v>112359.5</v>
      </c>
    </row>
    <row r="53" spans="1:8" ht="12.75" hidden="1">
      <c r="A53" s="5" t="s">
        <v>39</v>
      </c>
      <c r="B53" s="10">
        <v>0</v>
      </c>
      <c r="C53" s="10">
        <v>0</v>
      </c>
      <c r="D53" s="10"/>
      <c r="E53" s="11" t="e">
        <f t="shared" si="0"/>
        <v>#DIV/0!</v>
      </c>
      <c r="F53" s="11">
        <v>0</v>
      </c>
      <c r="G53" s="10">
        <v>0</v>
      </c>
      <c r="H53" s="10">
        <v>0</v>
      </c>
    </row>
    <row r="54" spans="1:8" s="20" customFormat="1" ht="12.75">
      <c r="A54" s="17" t="s">
        <v>40</v>
      </c>
      <c r="B54" s="18">
        <f>SUM(B61:B62)</f>
        <v>1026.3</v>
      </c>
      <c r="C54" s="18">
        <f>SUM(C61:C62)</f>
        <v>822</v>
      </c>
      <c r="D54" s="18">
        <f>SUM(D61:D62)</f>
        <v>805.4</v>
      </c>
      <c r="E54" s="19">
        <f t="shared" si="0"/>
        <v>0.7847607911916594</v>
      </c>
      <c r="F54" s="19">
        <f t="shared" si="1"/>
        <v>0.9798053527980535</v>
      </c>
      <c r="G54" s="18">
        <f>SUM(G61:G62)</f>
        <v>805.4</v>
      </c>
      <c r="H54" s="18">
        <f>SUM(H61:H62)</f>
        <v>805.4</v>
      </c>
    </row>
    <row r="55" spans="1:8" ht="12.75" hidden="1">
      <c r="A55" s="5" t="s">
        <v>41</v>
      </c>
      <c r="B55" s="5"/>
      <c r="C55" s="10"/>
      <c r="D55" s="10"/>
      <c r="E55" s="19" t="e">
        <f t="shared" si="0"/>
        <v>#DIV/0!</v>
      </c>
      <c r="F55" s="19" t="e">
        <f t="shared" si="1"/>
        <v>#DIV/0!</v>
      </c>
      <c r="G55" s="10"/>
      <c r="H55" s="24"/>
    </row>
    <row r="56" spans="1:8" ht="12.75" hidden="1">
      <c r="A56" s="5" t="s">
        <v>42</v>
      </c>
      <c r="B56" s="5"/>
      <c r="C56" s="10"/>
      <c r="D56" s="10"/>
      <c r="E56" s="19" t="e">
        <f t="shared" si="0"/>
        <v>#DIV/0!</v>
      </c>
      <c r="F56" s="19" t="e">
        <f t="shared" si="1"/>
        <v>#DIV/0!</v>
      </c>
      <c r="G56" s="10"/>
      <c r="H56" s="24"/>
    </row>
    <row r="57" spans="1:8" ht="22.5" hidden="1">
      <c r="A57" s="5" t="s">
        <v>43</v>
      </c>
      <c r="B57" s="5"/>
      <c r="C57" s="10"/>
      <c r="D57" s="10"/>
      <c r="E57" s="19" t="e">
        <f t="shared" si="0"/>
        <v>#DIV/0!</v>
      </c>
      <c r="F57" s="19" t="e">
        <f t="shared" si="1"/>
        <v>#DIV/0!</v>
      </c>
      <c r="G57" s="10"/>
      <c r="H57" s="24"/>
    </row>
    <row r="58" spans="1:8" ht="12.75" hidden="1">
      <c r="A58" s="5" t="s">
        <v>44</v>
      </c>
      <c r="B58" s="5"/>
      <c r="C58" s="10"/>
      <c r="D58" s="10"/>
      <c r="E58" s="19" t="e">
        <f t="shared" si="0"/>
        <v>#DIV/0!</v>
      </c>
      <c r="F58" s="19" t="e">
        <f t="shared" si="1"/>
        <v>#DIV/0!</v>
      </c>
      <c r="G58" s="10"/>
      <c r="H58" s="24"/>
    </row>
    <row r="59" spans="1:8" ht="12.75" hidden="1">
      <c r="A59" s="5" t="s">
        <v>45</v>
      </c>
      <c r="B59" s="5"/>
      <c r="C59" s="10"/>
      <c r="D59" s="10"/>
      <c r="E59" s="19" t="e">
        <f t="shared" si="0"/>
        <v>#DIV/0!</v>
      </c>
      <c r="F59" s="19" t="e">
        <f t="shared" si="1"/>
        <v>#DIV/0!</v>
      </c>
      <c r="G59" s="10"/>
      <c r="H59" s="24"/>
    </row>
    <row r="60" spans="1:8" ht="22.5" hidden="1">
      <c r="A60" s="5" t="s">
        <v>46</v>
      </c>
      <c r="B60" s="5"/>
      <c r="C60" s="10"/>
      <c r="D60" s="10"/>
      <c r="E60" s="19" t="e">
        <f t="shared" si="0"/>
        <v>#DIV/0!</v>
      </c>
      <c r="F60" s="19" t="e">
        <f t="shared" si="1"/>
        <v>#DIV/0!</v>
      </c>
      <c r="G60" s="10"/>
      <c r="H60" s="24"/>
    </row>
    <row r="61" spans="1:8" ht="12.75">
      <c r="A61" s="5" t="s">
        <v>47</v>
      </c>
      <c r="B61" s="10">
        <v>761.8</v>
      </c>
      <c r="C61" s="10">
        <v>386</v>
      </c>
      <c r="D61" s="10">
        <v>165.4</v>
      </c>
      <c r="E61" s="11">
        <v>0</v>
      </c>
      <c r="F61" s="11">
        <f t="shared" si="1"/>
        <v>0.4284974093264249</v>
      </c>
      <c r="G61" s="10">
        <v>165.4</v>
      </c>
      <c r="H61" s="10">
        <v>165.4</v>
      </c>
    </row>
    <row r="62" spans="1:8" ht="12.75">
      <c r="A62" s="5" t="s">
        <v>48</v>
      </c>
      <c r="B62" s="10">
        <v>264.5</v>
      </c>
      <c r="C62" s="10">
        <v>436</v>
      </c>
      <c r="D62" s="10">
        <v>640</v>
      </c>
      <c r="E62" s="11">
        <f t="shared" si="0"/>
        <v>2.4196597353497165</v>
      </c>
      <c r="F62" s="11">
        <f t="shared" si="1"/>
        <v>1.4678899082568808</v>
      </c>
      <c r="G62" s="10">
        <v>640</v>
      </c>
      <c r="H62" s="10">
        <v>640</v>
      </c>
    </row>
    <row r="63" spans="1:8" s="20" customFormat="1" ht="12.75">
      <c r="A63" s="17" t="s">
        <v>49</v>
      </c>
      <c r="B63" s="18">
        <f>SUM(B64:B68)</f>
        <v>25919.8</v>
      </c>
      <c r="C63" s="18">
        <f>SUM(C64:C68)</f>
        <v>31274.2</v>
      </c>
      <c r="D63" s="18">
        <f>SUM(D64:D68)</f>
        <v>30460.100000000002</v>
      </c>
      <c r="E63" s="19">
        <f t="shared" si="0"/>
        <v>1.175167246660854</v>
      </c>
      <c r="F63" s="19">
        <f t="shared" si="1"/>
        <v>0.9739689584385852</v>
      </c>
      <c r="G63" s="18">
        <f>SUM(G64:G68)</f>
        <v>17113.199999999997</v>
      </c>
      <c r="H63" s="18">
        <f>SUM(H64:H68)</f>
        <v>17103.199999999997</v>
      </c>
    </row>
    <row r="64" spans="1:8" ht="12.75">
      <c r="A64" s="5" t="s">
        <v>50</v>
      </c>
      <c r="B64" s="10">
        <v>7179.5</v>
      </c>
      <c r="C64" s="10">
        <v>7762</v>
      </c>
      <c r="D64" s="10">
        <v>13410.7</v>
      </c>
      <c r="E64" s="11">
        <f t="shared" si="0"/>
        <v>1.8679155930078697</v>
      </c>
      <c r="F64" s="11">
        <f t="shared" si="1"/>
        <v>1.727737696469982</v>
      </c>
      <c r="G64" s="10">
        <v>83.5</v>
      </c>
      <c r="H64" s="10">
        <v>83.5</v>
      </c>
    </row>
    <row r="65" spans="1:8" ht="12.75" hidden="1">
      <c r="A65" s="5" t="s">
        <v>51</v>
      </c>
      <c r="B65" s="10"/>
      <c r="C65" s="10"/>
      <c r="D65" s="10"/>
      <c r="E65" s="11"/>
      <c r="F65" s="11"/>
      <c r="G65" s="10"/>
      <c r="H65" s="24"/>
    </row>
    <row r="66" spans="1:8" ht="12.75">
      <c r="A66" s="5" t="s">
        <v>52</v>
      </c>
      <c r="B66" s="10">
        <v>11348.7</v>
      </c>
      <c r="C66" s="10">
        <v>6121.2</v>
      </c>
      <c r="D66" s="10">
        <v>7350.1</v>
      </c>
      <c r="E66" s="11">
        <f t="shared" si="0"/>
        <v>0.647660084414955</v>
      </c>
      <c r="F66" s="11">
        <f t="shared" si="1"/>
        <v>1.2007612886362151</v>
      </c>
      <c r="G66" s="10">
        <v>7330.4</v>
      </c>
      <c r="H66" s="10">
        <v>7320.4</v>
      </c>
    </row>
    <row r="67" spans="1:8" ht="12.75">
      <c r="A67" s="5" t="s">
        <v>53</v>
      </c>
      <c r="B67" s="10">
        <v>6453</v>
      </c>
      <c r="C67" s="10">
        <v>4800</v>
      </c>
      <c r="D67" s="10">
        <v>8899.3</v>
      </c>
      <c r="E67" s="11">
        <f t="shared" si="0"/>
        <v>1.379094994576166</v>
      </c>
      <c r="F67" s="11">
        <f t="shared" si="1"/>
        <v>1.8540208333333332</v>
      </c>
      <c r="G67" s="10">
        <v>8899.3</v>
      </c>
      <c r="H67" s="10">
        <v>8899.3</v>
      </c>
    </row>
    <row r="68" spans="1:8" ht="12.75">
      <c r="A68" s="5" t="s">
        <v>54</v>
      </c>
      <c r="B68" s="10">
        <v>938.6</v>
      </c>
      <c r="C68" s="10">
        <v>12591</v>
      </c>
      <c r="D68" s="10">
        <v>800</v>
      </c>
      <c r="E68" s="11">
        <v>0</v>
      </c>
      <c r="F68" s="11">
        <f t="shared" si="1"/>
        <v>0.06353744738305138</v>
      </c>
      <c r="G68" s="10">
        <v>800</v>
      </c>
      <c r="H68" s="10">
        <v>800</v>
      </c>
    </row>
    <row r="69" spans="1:8" s="20" customFormat="1" ht="12.75">
      <c r="A69" s="17" t="s">
        <v>55</v>
      </c>
      <c r="B69" s="18">
        <f>SUM(B70:B71)</f>
        <v>42046.3</v>
      </c>
      <c r="C69" s="18">
        <f>SUM(C70:C71)</f>
        <v>68670.1</v>
      </c>
      <c r="D69" s="18">
        <f>SUM(D70:D71)</f>
        <v>82816.8</v>
      </c>
      <c r="E69" s="19">
        <f t="shared" si="0"/>
        <v>1.9696572587837693</v>
      </c>
      <c r="F69" s="19">
        <f t="shared" si="1"/>
        <v>1.2060096024324998</v>
      </c>
      <c r="G69" s="18">
        <f>SUM(G70:G71)</f>
        <v>54124.8</v>
      </c>
      <c r="H69" s="18">
        <f>SUM(H70:H71)</f>
        <v>54454.8</v>
      </c>
    </row>
    <row r="70" spans="1:8" ht="12.75">
      <c r="A70" s="5" t="s">
        <v>56</v>
      </c>
      <c r="B70" s="10">
        <v>41276.3</v>
      </c>
      <c r="C70" s="10">
        <v>65141.3</v>
      </c>
      <c r="D70" s="10">
        <v>76540.3</v>
      </c>
      <c r="E70" s="11">
        <f t="shared" si="0"/>
        <v>1.8543401419216354</v>
      </c>
      <c r="F70" s="11">
        <f t="shared" si="1"/>
        <v>1.174988831969887</v>
      </c>
      <c r="G70" s="10">
        <v>52898</v>
      </c>
      <c r="H70" s="10">
        <v>53228</v>
      </c>
    </row>
    <row r="71" spans="1:8" ht="12.75">
      <c r="A71" s="5" t="s">
        <v>57</v>
      </c>
      <c r="B71" s="10">
        <v>770</v>
      </c>
      <c r="C71" s="10">
        <v>3528.8</v>
      </c>
      <c r="D71" s="10">
        <v>6276.5</v>
      </c>
      <c r="E71" s="11">
        <f t="shared" si="0"/>
        <v>8.151298701298701</v>
      </c>
      <c r="F71" s="11">
        <f t="shared" si="1"/>
        <v>1.7786499659941055</v>
      </c>
      <c r="G71" s="10">
        <v>1226.8</v>
      </c>
      <c r="H71" s="10">
        <v>1226.8</v>
      </c>
    </row>
    <row r="72" spans="1:8" ht="12.75" hidden="1">
      <c r="A72" s="5" t="s">
        <v>58</v>
      </c>
      <c r="B72" s="10"/>
      <c r="C72" s="10"/>
      <c r="D72" s="10"/>
      <c r="E72" s="19" t="e">
        <f t="shared" si="0"/>
        <v>#DIV/0!</v>
      </c>
      <c r="F72" s="19" t="e">
        <f t="shared" si="1"/>
        <v>#DIV/0!</v>
      </c>
      <c r="G72" s="10"/>
      <c r="H72" s="24"/>
    </row>
    <row r="73" spans="1:8" ht="22.5" hidden="1">
      <c r="A73" s="5" t="s">
        <v>59</v>
      </c>
      <c r="B73" s="10"/>
      <c r="C73" s="10"/>
      <c r="D73" s="10"/>
      <c r="E73" s="19" t="e">
        <f aca="true" t="shared" si="2" ref="E73:E79">D73/B73</f>
        <v>#DIV/0!</v>
      </c>
      <c r="F73" s="19" t="e">
        <f aca="true" t="shared" si="3" ref="F73:F83">D73/C73</f>
        <v>#DIV/0!</v>
      </c>
      <c r="G73" s="10"/>
      <c r="H73" s="24"/>
    </row>
    <row r="74" spans="1:8" s="20" customFormat="1" ht="12.75">
      <c r="A74" s="17" t="s">
        <v>60</v>
      </c>
      <c r="B74" s="18">
        <f>SUM(B75)</f>
        <v>1724.1</v>
      </c>
      <c r="C74" s="18">
        <f>SUM(C75)</f>
        <v>1972.4</v>
      </c>
      <c r="D74" s="18">
        <f>SUM(D75)</f>
        <v>2432</v>
      </c>
      <c r="E74" s="19">
        <f t="shared" si="2"/>
        <v>1.410591033002726</v>
      </c>
      <c r="F74" s="19">
        <f t="shared" si="3"/>
        <v>1.2330156154938146</v>
      </c>
      <c r="G74" s="18">
        <f>SUM(G75)</f>
        <v>2432</v>
      </c>
      <c r="H74" s="18">
        <f>SUM(H75)</f>
        <v>2432</v>
      </c>
    </row>
    <row r="75" spans="1:8" ht="12.75">
      <c r="A75" s="5" t="s">
        <v>70</v>
      </c>
      <c r="B75" s="10">
        <v>1724.1</v>
      </c>
      <c r="C75" s="10">
        <v>1972.4</v>
      </c>
      <c r="D75" s="10">
        <v>2432</v>
      </c>
      <c r="E75" s="11">
        <f t="shared" si="2"/>
        <v>1.410591033002726</v>
      </c>
      <c r="F75" s="11">
        <f t="shared" si="3"/>
        <v>1.2330156154938146</v>
      </c>
      <c r="G75" s="10">
        <v>2432</v>
      </c>
      <c r="H75" s="10">
        <v>2432</v>
      </c>
    </row>
    <row r="76" spans="1:8" s="20" customFormat="1" ht="21" customHeight="1">
      <c r="A76" s="17" t="s">
        <v>61</v>
      </c>
      <c r="B76" s="18">
        <f>SUM(B77)</f>
        <v>0</v>
      </c>
      <c r="C76" s="18">
        <f>SUM(C77)</f>
        <v>0</v>
      </c>
      <c r="D76" s="18">
        <f>SUM(D77)</f>
        <v>0</v>
      </c>
      <c r="E76" s="19">
        <v>0</v>
      </c>
      <c r="F76" s="19">
        <v>0</v>
      </c>
      <c r="G76" s="18">
        <f>SUM(G77)</f>
        <v>0</v>
      </c>
      <c r="H76" s="18">
        <f>SUM(H77)</f>
        <v>0</v>
      </c>
    </row>
    <row r="77" spans="1:8" ht="21.75" customHeight="1">
      <c r="A77" s="5" t="s">
        <v>62</v>
      </c>
      <c r="B77" s="10">
        <v>0</v>
      </c>
      <c r="C77" s="10">
        <v>0</v>
      </c>
      <c r="D77" s="10">
        <v>0</v>
      </c>
      <c r="E77" s="11">
        <v>0</v>
      </c>
      <c r="F77" s="11">
        <v>0</v>
      </c>
      <c r="G77" s="10">
        <v>0</v>
      </c>
      <c r="H77" s="10">
        <v>0</v>
      </c>
    </row>
    <row r="78" spans="1:8" s="20" customFormat="1" ht="32.25" customHeight="1">
      <c r="A78" s="17" t="s">
        <v>68</v>
      </c>
      <c r="B78" s="18">
        <f>SUM(B79:B81)</f>
        <v>69678.7</v>
      </c>
      <c r="C78" s="18">
        <f>SUM(C79:C81)</f>
        <v>104951.5</v>
      </c>
      <c r="D78" s="18">
        <f>SUM(D79:D81)</f>
        <v>0</v>
      </c>
      <c r="E78" s="19">
        <f>D78/B78</f>
        <v>0</v>
      </c>
      <c r="F78" s="19">
        <f t="shared" si="3"/>
        <v>0</v>
      </c>
      <c r="G78" s="18">
        <f>SUM(G79:G81)</f>
        <v>0</v>
      </c>
      <c r="H78" s="18">
        <f>SUM(H79:H81)</f>
        <v>0</v>
      </c>
    </row>
    <row r="79" spans="1:8" ht="31.5" customHeight="1">
      <c r="A79" s="5" t="s">
        <v>63</v>
      </c>
      <c r="B79" s="10">
        <v>25037.5</v>
      </c>
      <c r="C79" s="10">
        <v>24580.8</v>
      </c>
      <c r="D79" s="10">
        <v>0</v>
      </c>
      <c r="E79" s="11">
        <f t="shared" si="2"/>
        <v>0</v>
      </c>
      <c r="F79" s="11">
        <f t="shared" si="3"/>
        <v>0</v>
      </c>
      <c r="G79" s="10">
        <v>0</v>
      </c>
      <c r="H79" s="10">
        <v>0</v>
      </c>
    </row>
    <row r="80" spans="1:8" ht="12.75">
      <c r="A80" s="5" t="s">
        <v>64</v>
      </c>
      <c r="B80" s="10">
        <v>0</v>
      </c>
      <c r="C80" s="10">
        <v>0</v>
      </c>
      <c r="D80" s="10">
        <v>0</v>
      </c>
      <c r="E80" s="11">
        <v>0</v>
      </c>
      <c r="F80" s="11">
        <v>0</v>
      </c>
      <c r="G80" s="10">
        <v>0</v>
      </c>
      <c r="H80" s="10">
        <v>0</v>
      </c>
    </row>
    <row r="81" spans="1:8" ht="12.75">
      <c r="A81" s="5" t="s">
        <v>65</v>
      </c>
      <c r="B81" s="10">
        <v>44641.2</v>
      </c>
      <c r="C81" s="10">
        <v>80370.7</v>
      </c>
      <c r="D81" s="10">
        <v>0</v>
      </c>
      <c r="E81" s="11">
        <v>0</v>
      </c>
      <c r="F81" s="19">
        <v>0</v>
      </c>
      <c r="G81" s="10">
        <v>0</v>
      </c>
      <c r="H81" s="10">
        <v>0</v>
      </c>
    </row>
    <row r="82" spans="1:8" ht="13.5" thickBot="1">
      <c r="A82" s="33" t="s">
        <v>75</v>
      </c>
      <c r="B82" s="38" t="s">
        <v>77</v>
      </c>
      <c r="C82" s="10" t="s">
        <v>77</v>
      </c>
      <c r="D82" s="10" t="s">
        <v>77</v>
      </c>
      <c r="E82" s="11">
        <v>0</v>
      </c>
      <c r="F82" s="19">
        <v>0</v>
      </c>
      <c r="G82" s="18">
        <v>17320</v>
      </c>
      <c r="H82" s="32">
        <v>35610</v>
      </c>
    </row>
    <row r="83" spans="1:8" ht="23.25" hidden="1" thickBot="1">
      <c r="A83" s="23" t="s">
        <v>66</v>
      </c>
      <c r="B83" s="31"/>
      <c r="C83" s="10"/>
      <c r="D83" s="10"/>
      <c r="E83" s="12"/>
      <c r="F83" s="19" t="e">
        <f t="shared" si="3"/>
        <v>#DIV/0!</v>
      </c>
      <c r="G83" s="29"/>
      <c r="H83" s="30"/>
    </row>
    <row r="84" spans="1:7" ht="12.75">
      <c r="A84" s="6"/>
      <c r="B84" s="6"/>
      <c r="C84" s="13"/>
      <c r="D84" s="13"/>
      <c r="E84" s="14"/>
      <c r="F84" s="13"/>
      <c r="G84" s="14"/>
    </row>
  </sheetData>
  <sheetProtection/>
  <mergeCells count="1">
    <mergeCell ref="A1:H1"/>
  </mergeCells>
  <printOptions/>
  <pageMargins left="0.7086614173228347" right="0.31496062992125984" top="0.7480314960629921" bottom="0.7480314960629921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Н.К. Абакумкина</cp:lastModifiedBy>
  <cp:lastPrinted>2022-11-22T10:02:32Z</cp:lastPrinted>
  <dcterms:created xsi:type="dcterms:W3CDTF">2016-09-09T11:17:58Z</dcterms:created>
  <dcterms:modified xsi:type="dcterms:W3CDTF">2022-11-23T10:35:52Z</dcterms:modified>
  <cp:category/>
  <cp:version/>
  <cp:contentType/>
  <cp:contentStatus/>
</cp:coreProperties>
</file>