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<sst xmlns="http://schemas.openxmlformats.org/spreadsheetml/2006/main" count="86" uniqueCount="85">
  <si>
    <t>Наименование показателя</t>
  </si>
  <si>
    <t>1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</si>
  <si>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</si>
  <si>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</si>
  <si>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</si>
  <si>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</si>
  <si>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</si>
  <si>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</si>
  <si>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</si>
  <si>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</si>
  <si>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</si>
  <si>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</si>
  <si>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</si>
  <si>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</si>
  <si>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</si>
  <si>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</si>
  <si>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</si>
  <si>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</si>
  <si>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</si>
  <si>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</si>
  <si>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</si>
  <si>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</si>
  <si>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</si>
  <si>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</si>
  <si>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</si>
  <si>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</si>
  <si>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</si>
  <si>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</si>
  <si>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</si>
  <si>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</si>
  <si>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</si>
  <si>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</si>
  <si>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</si>
  <si>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</si>
  <si>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</si>
  <si>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</si>
  <si>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</si>
  <si>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</si>
  <si>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</si>
  <si>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</si>
  <si>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</si>
  <si>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</si>
  <si>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</si>
  <si>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</si>
  <si>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</si>
  <si>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</si>
  <si>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</si>
  <si>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</si>
  <si>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</si>
  <si>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</si>
  <si>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</si>
  <si>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</si>
  <si>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</si>
  <si>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</si>
  <si>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</si>
  <si>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</si>
  <si>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</si>
  <si>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</si>
  <si>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</si>
  <si>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</si>
  <si>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</si>
  <si>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</si>
  <si>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</si>
  <si>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</si>
  <si>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</si>
  <si>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</si>
  <si>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</si>
  <si>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</si>
  <si>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</si>
  <si>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</si>
  <si>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</si>
  <si>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</si>
  <si>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</si>
  <si>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</si>
  <si>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</si>
  <si>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</si>
  <si>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</si>
  <si>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Дополнительное образование детей</t>
  </si>
  <si>
    <t>Аналитические данные о раходах  бюджета района по разделам и подразделам классификации расходов за 2 квартал 2018 года в сравнении с 2 кварталом 2017 года</t>
  </si>
  <si>
    <t>Исполнено на 01.07.2018</t>
  </si>
  <si>
    <t>Исполнено на 01.07.2017</t>
  </si>
  <si>
    <t>Плановые бюджетные назначения на 2018 год</t>
  </si>
  <si>
    <t>Отношение роста (снижения) исполнения на 01.07.2018 к 01.07.2017</t>
  </si>
  <si>
    <t>Судебная система</t>
  </si>
  <si>
    <t>% исполнения на 01.07.2018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</si>
</sst>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[$-FC19]d\ mmmm\ yyyy\ &quot;г.&quot;"/>
    <numFmt numFmtId="167" formatCode="0.0"/>
    <numFmt numFmtId="168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0.5" customHeight="1">
      <c r="A1" s="22" t="s">
        <v>78</v>
      </c>
      <c r="B1" s="22"/>
      <c r="C1" s="22"/>
      <c r="D1" s="22"/>
      <c r="E1" s="22"/>
      <c r="F1" s="22"/>
    </row>
    <row r="2" spans="1:6" ht="12.75">
      <c r="A2" s="1"/>
      <c r="B2" s="2"/>
      <c r="C2" s="2"/>
      <c r="D2" s="7"/>
      <c r="E2" s="2"/>
      <c r="F2" s="7" t="s">
        <v>72</v>
      </c>
    </row>
    <row r="3" spans="1:6" ht="68.25" customHeight="1">
      <c r="A3" s="3" t="s">
        <v>0</v>
      </c>
      <c r="B3" s="3" t="s">
        <v>81</v>
      </c>
      <c r="C3" s="3" t="s">
        <v>79</v>
      </c>
      <c r="D3" s="8" t="s">
        <v>84</v>
      </c>
      <c r="E3" s="3" t="s">
        <v>80</v>
      </c>
      <c r="F3" s="8" t="s">
        <v>82</v>
      </c>
    </row>
    <row r="4" spans="1:6" ht="13.5" thickBot="1">
      <c r="A4" s="3" t="s">
        <v>1</v>
      </c>
      <c r="B4" s="4">
        <v>2</v>
      </c>
      <c r="C4" s="4">
        <v>3</v>
      </c>
      <c r="D4" s="9">
        <v>4</v>
      </c>
      <c r="E4" s="4" t="s">
        <v>2</v>
      </c>
      <c r="F4" s="9">
        <v>6</v>
      </c>
    </row>
    <row r="5" spans="1:6" s="20" customFormat="1" ht="22.5">
      <c r="A5" s="17" t="s">
        <v>75</v>
      </c>
      <c r="B5" s="21">
        <f>B6+B17+B21+B32+B38+B42+B49+B52+B61+B67+B72+B74+B76</f>
        <v>692400.2000000001</v>
      </c>
      <c r="C5" s="18">
        <f>C6+C17+C21+C32+C38+C42+C49+C52+C61+C67+C72+C74+C76</f>
        <v>357203.30000000005</v>
      </c>
      <c r="D5" s="19">
        <f>C5/B5</f>
        <v>0.5158913876685767</v>
      </c>
      <c r="E5" s="18">
        <f>E6+E17+E21+E32+E38+E42+E49+E52+E61+E67+E72+E74+E76</f>
        <v>373022.7</v>
      </c>
      <c r="F5" s="19">
        <f>C5/E5</f>
        <v>0.9575913208499108</v>
      </c>
    </row>
    <row r="6" spans="1:6" s="20" customFormat="1" ht="12.75">
      <c r="A6" s="17" t="s">
        <v>3</v>
      </c>
      <c r="B6" s="18">
        <f>SUM(B7:B14)</f>
        <v>62994</v>
      </c>
      <c r="C6" s="18">
        <f>SUM(C7:C14)</f>
        <v>27870.7</v>
      </c>
      <c r="D6" s="19">
        <f aca="true" t="shared" si="0" ref="D6:D70">C6/B6</f>
        <v>0.4424342000825476</v>
      </c>
      <c r="E6" s="18">
        <f>SUM(E7:E14)</f>
        <v>25617.6</v>
      </c>
      <c r="F6" s="19">
        <f aca="true" t="shared" si="1" ref="F6:F70">C6/E6</f>
        <v>1.0879512522640686</v>
      </c>
    </row>
    <row r="7" spans="1:6" ht="22.5">
      <c r="A7" s="5" t="s">
        <v>76</v>
      </c>
      <c r="B7" s="10">
        <v>2023.7</v>
      </c>
      <c r="C7" s="10">
        <v>1047.4</v>
      </c>
      <c r="D7" s="11">
        <f t="shared" si="0"/>
        <v>0.517566833028611</v>
      </c>
      <c r="E7" s="10">
        <v>894.5</v>
      </c>
      <c r="F7" s="11">
        <f t="shared" si="1"/>
        <v>1.170933482392398</v>
      </c>
    </row>
    <row r="8" spans="1:6" ht="45">
      <c r="A8" s="5" t="s">
        <v>4</v>
      </c>
      <c r="B8" s="10">
        <v>2682</v>
      </c>
      <c r="C8" s="10">
        <v>974.3</v>
      </c>
      <c r="D8" s="11">
        <f t="shared" si="0"/>
        <v>0.36327367636092467</v>
      </c>
      <c r="E8" s="10">
        <v>872</v>
      </c>
      <c r="F8" s="11">
        <f t="shared" si="1"/>
        <v>1.1173165137614678</v>
      </c>
    </row>
    <row r="9" spans="1:6" ht="45">
      <c r="A9" s="5" t="s">
        <v>5</v>
      </c>
      <c r="B9" s="10">
        <v>37679.8</v>
      </c>
      <c r="C9" s="10">
        <v>17866.1</v>
      </c>
      <c r="D9" s="11">
        <f t="shared" si="0"/>
        <v>0.4741559137787355</v>
      </c>
      <c r="E9" s="10">
        <v>17038.7</v>
      </c>
      <c r="F9" s="11">
        <f t="shared" si="1"/>
        <v>1.0485600427262642</v>
      </c>
    </row>
    <row r="10" spans="1:6" ht="12.75">
      <c r="A10" s="5" t="s">
        <v>83</v>
      </c>
      <c r="B10" s="10">
        <v>35.6</v>
      </c>
      <c r="C10" s="10">
        <v>33.8</v>
      </c>
      <c r="D10" s="11">
        <f t="shared" si="0"/>
        <v>0.9494382022471909</v>
      </c>
      <c r="E10" s="10">
        <v>0</v>
      </c>
      <c r="F10" s="11">
        <v>0</v>
      </c>
    </row>
    <row r="11" spans="1:6" ht="33.75">
      <c r="A11" s="5" t="s">
        <v>6</v>
      </c>
      <c r="B11" s="10">
        <v>9438.7</v>
      </c>
      <c r="C11" s="10">
        <v>4421.2</v>
      </c>
      <c r="D11" s="11">
        <f t="shared" si="0"/>
        <v>0.46841196351192427</v>
      </c>
      <c r="E11" s="10">
        <v>3707.3</v>
      </c>
      <c r="F11" s="11">
        <f t="shared" si="1"/>
        <v>1.1925660183961373</v>
      </c>
    </row>
    <row r="12" spans="1:6" ht="12.75" hidden="1">
      <c r="A12" s="5" t="s">
        <v>7</v>
      </c>
      <c r="B12" s="10"/>
      <c r="C12" s="10"/>
      <c r="D12" s="11" t="e">
        <f t="shared" si="0"/>
        <v>#DIV/0!</v>
      </c>
      <c r="E12" s="10"/>
      <c r="F12" s="11" t="e">
        <f t="shared" si="1"/>
        <v>#DIV/0!</v>
      </c>
    </row>
    <row r="13" spans="1:6" ht="12.75">
      <c r="A13" s="5" t="s">
        <v>8</v>
      </c>
      <c r="B13" s="10">
        <v>1000</v>
      </c>
      <c r="C13" s="10">
        <v>0</v>
      </c>
      <c r="D13" s="11">
        <f t="shared" si="0"/>
        <v>0</v>
      </c>
      <c r="E13" s="10">
        <v>0</v>
      </c>
      <c r="F13" s="11" t="e">
        <f t="shared" si="1"/>
        <v>#DIV/0!</v>
      </c>
    </row>
    <row r="14" spans="1:6" ht="12.75">
      <c r="A14" s="5" t="s">
        <v>9</v>
      </c>
      <c r="B14" s="10">
        <v>10134.2</v>
      </c>
      <c r="C14" s="10">
        <v>3527.9</v>
      </c>
      <c r="D14" s="11">
        <f t="shared" si="0"/>
        <v>0.3481182530441475</v>
      </c>
      <c r="E14" s="10">
        <v>3105.1</v>
      </c>
      <c r="F14" s="11">
        <f t="shared" si="1"/>
        <v>1.1361630865350554</v>
      </c>
    </row>
    <row r="15" spans="1:6" ht="12.75" hidden="1">
      <c r="A15" s="5" t="s">
        <v>10</v>
      </c>
      <c r="B15" s="10"/>
      <c r="C15" s="10"/>
      <c r="D15" s="19" t="e">
        <f t="shared" si="0"/>
        <v>#DIV/0!</v>
      </c>
      <c r="E15" s="10"/>
      <c r="F15" s="19" t="e">
        <f t="shared" si="1"/>
        <v>#DIV/0!</v>
      </c>
    </row>
    <row r="16" spans="1:6" ht="12.75" hidden="1">
      <c r="A16" s="5" t="s">
        <v>11</v>
      </c>
      <c r="B16" s="10"/>
      <c r="C16" s="10"/>
      <c r="D16" s="19" t="e">
        <f t="shared" si="0"/>
        <v>#DIV/0!</v>
      </c>
      <c r="E16" s="10"/>
      <c r="F16" s="19" t="e">
        <f t="shared" si="1"/>
        <v>#DIV/0!</v>
      </c>
    </row>
    <row r="17" spans="1:6" s="20" customFormat="1" ht="22.5">
      <c r="A17" s="17" t="s">
        <v>12</v>
      </c>
      <c r="B17" s="18">
        <f>SUM(B18:B20)</f>
        <v>1383</v>
      </c>
      <c r="C17" s="18">
        <f>SUM(C18:C20)</f>
        <v>586</v>
      </c>
      <c r="D17" s="19">
        <f t="shared" si="0"/>
        <v>0.4237165582067968</v>
      </c>
      <c r="E17" s="18">
        <f>SUM(E18:E20)</f>
        <v>421.4</v>
      </c>
      <c r="F17" s="19">
        <f t="shared" si="1"/>
        <v>1.3906027527289986</v>
      </c>
    </row>
    <row r="18" spans="1:6" ht="33.75">
      <c r="A18" s="5" t="s">
        <v>13</v>
      </c>
      <c r="B18" s="10">
        <v>1338</v>
      </c>
      <c r="C18" s="10">
        <v>561</v>
      </c>
      <c r="D18" s="11">
        <f t="shared" si="0"/>
        <v>0.4192825112107623</v>
      </c>
      <c r="E18" s="10">
        <v>406.4</v>
      </c>
      <c r="F18" s="11">
        <f t="shared" si="1"/>
        <v>1.3804133858267718</v>
      </c>
    </row>
    <row r="19" spans="1:6" ht="12.75" hidden="1">
      <c r="A19" s="5" t="s">
        <v>14</v>
      </c>
      <c r="B19" s="10"/>
      <c r="C19" s="10"/>
      <c r="D19" s="11" t="e">
        <f t="shared" si="0"/>
        <v>#DIV/0!</v>
      </c>
      <c r="E19" s="10"/>
      <c r="F19" s="11" t="e">
        <f t="shared" si="1"/>
        <v>#DIV/0!</v>
      </c>
    </row>
    <row r="20" spans="1:6" ht="22.5">
      <c r="A20" s="5" t="s">
        <v>15</v>
      </c>
      <c r="B20" s="10">
        <v>45</v>
      </c>
      <c r="C20" s="10">
        <v>25</v>
      </c>
      <c r="D20" s="11">
        <f t="shared" si="0"/>
        <v>0.5555555555555556</v>
      </c>
      <c r="E20" s="10">
        <v>15</v>
      </c>
      <c r="F20" s="11">
        <v>0</v>
      </c>
    </row>
    <row r="21" spans="1:6" s="20" customFormat="1" ht="12.75">
      <c r="A21" s="17" t="s">
        <v>16</v>
      </c>
      <c r="B21" s="18">
        <f>SUM(B28:B31)</f>
        <v>44409.4</v>
      </c>
      <c r="C21" s="18">
        <f>SUM(C28:C31)</f>
        <v>9531.400000000001</v>
      </c>
      <c r="D21" s="19">
        <f t="shared" si="0"/>
        <v>0.21462573238998953</v>
      </c>
      <c r="E21" s="18">
        <f>SUM(E28:E31)</f>
        <v>7573.9</v>
      </c>
      <c r="F21" s="19">
        <f t="shared" si="1"/>
        <v>1.2584533727670026</v>
      </c>
    </row>
    <row r="22" spans="1:6" ht="12.75" hidden="1">
      <c r="A22" s="5" t="s">
        <v>17</v>
      </c>
      <c r="B22" s="10">
        <v>0</v>
      </c>
      <c r="C22" s="10">
        <v>0</v>
      </c>
      <c r="D22" s="19" t="e">
        <f t="shared" si="0"/>
        <v>#DIV/0!</v>
      </c>
      <c r="E22" s="10">
        <v>0</v>
      </c>
      <c r="F22" s="19" t="e">
        <f t="shared" si="1"/>
        <v>#DIV/0!</v>
      </c>
    </row>
    <row r="23" spans="1:6" ht="12.75" hidden="1">
      <c r="A23" s="5" t="s">
        <v>18</v>
      </c>
      <c r="B23" s="10"/>
      <c r="C23" s="10"/>
      <c r="D23" s="19" t="e">
        <f t="shared" si="0"/>
        <v>#DIV/0!</v>
      </c>
      <c r="E23" s="10"/>
      <c r="F23" s="19" t="e">
        <f t="shared" si="1"/>
        <v>#DIV/0!</v>
      </c>
    </row>
    <row r="24" spans="1:6" ht="12.75" hidden="1">
      <c r="A24" s="5" t="s">
        <v>19</v>
      </c>
      <c r="B24" s="10"/>
      <c r="C24" s="10"/>
      <c r="D24" s="19" t="e">
        <f t="shared" si="0"/>
        <v>#DIV/0!</v>
      </c>
      <c r="E24" s="10"/>
      <c r="F24" s="19" t="e">
        <f t="shared" si="1"/>
        <v>#DIV/0!</v>
      </c>
    </row>
    <row r="25" spans="1:6" ht="12.75" hidden="1">
      <c r="A25" s="5" t="s">
        <v>20</v>
      </c>
      <c r="B25" s="10"/>
      <c r="C25" s="10"/>
      <c r="D25" s="19" t="e">
        <f t="shared" si="0"/>
        <v>#DIV/0!</v>
      </c>
      <c r="E25" s="10"/>
      <c r="F25" s="19" t="e">
        <f t="shared" si="1"/>
        <v>#DIV/0!</v>
      </c>
    </row>
    <row r="26" spans="1:6" ht="12.75" hidden="1">
      <c r="A26" s="5" t="s">
        <v>21</v>
      </c>
      <c r="B26" s="10"/>
      <c r="C26" s="10"/>
      <c r="D26" s="19" t="e">
        <f t="shared" si="0"/>
        <v>#DIV/0!</v>
      </c>
      <c r="E26" s="10"/>
      <c r="F26" s="19" t="e">
        <f t="shared" si="1"/>
        <v>#DIV/0!</v>
      </c>
    </row>
    <row r="27" spans="1:6" ht="12.75" hidden="1">
      <c r="A27" s="5" t="s">
        <v>22</v>
      </c>
      <c r="B27" s="10"/>
      <c r="C27" s="10"/>
      <c r="D27" s="19" t="e">
        <f t="shared" si="0"/>
        <v>#DIV/0!</v>
      </c>
      <c r="E27" s="10"/>
      <c r="F27" s="19" t="e">
        <f t="shared" si="1"/>
        <v>#DIV/0!</v>
      </c>
    </row>
    <row r="28" spans="1:6" ht="12.75">
      <c r="A28" s="5" t="s">
        <v>23</v>
      </c>
      <c r="B28" s="10">
        <v>2080</v>
      </c>
      <c r="C28" s="10">
        <v>863</v>
      </c>
      <c r="D28" s="11">
        <f t="shared" si="0"/>
        <v>0.4149038461538462</v>
      </c>
      <c r="E28" s="10">
        <v>0</v>
      </c>
      <c r="F28" s="11" t="e">
        <f t="shared" si="1"/>
        <v>#DIV/0!</v>
      </c>
    </row>
    <row r="29" spans="1:6" ht="12.75">
      <c r="A29" s="5" t="s">
        <v>24</v>
      </c>
      <c r="B29" s="10">
        <v>27384.8</v>
      </c>
      <c r="C29" s="10">
        <v>3495.3</v>
      </c>
      <c r="D29" s="11">
        <f t="shared" si="0"/>
        <v>0.1276364990797815</v>
      </c>
      <c r="E29" s="10">
        <v>3267.1</v>
      </c>
      <c r="F29" s="11">
        <f t="shared" si="1"/>
        <v>1.069847877322396</v>
      </c>
    </row>
    <row r="30" spans="1:6" ht="12.75" hidden="1">
      <c r="A30" s="5" t="s">
        <v>73</v>
      </c>
      <c r="B30" s="10"/>
      <c r="C30" s="10"/>
      <c r="D30" s="11">
        <v>0</v>
      </c>
      <c r="E30" s="10"/>
      <c r="F30" s="11" t="e">
        <f t="shared" si="1"/>
        <v>#DIV/0!</v>
      </c>
    </row>
    <row r="31" spans="1:6" ht="12.75">
      <c r="A31" s="5" t="s">
        <v>25</v>
      </c>
      <c r="B31" s="10">
        <v>14944.6</v>
      </c>
      <c r="C31" s="10">
        <v>5173.1</v>
      </c>
      <c r="D31" s="11">
        <f t="shared" si="0"/>
        <v>0.34615178726764184</v>
      </c>
      <c r="E31" s="10">
        <v>4306.8</v>
      </c>
      <c r="F31" s="11">
        <f t="shared" si="1"/>
        <v>1.2011470233119719</v>
      </c>
    </row>
    <row r="32" spans="1:6" s="20" customFormat="1" ht="12.75">
      <c r="A32" s="17" t="s">
        <v>26</v>
      </c>
      <c r="B32" s="18">
        <f>SUM(B33:B37)</f>
        <v>23002.2</v>
      </c>
      <c r="C32" s="18">
        <f>SUM(C33:C34)</f>
        <v>1022.5</v>
      </c>
      <c r="D32" s="19">
        <f t="shared" si="0"/>
        <v>0.04445226978289033</v>
      </c>
      <c r="E32" s="18">
        <f>SUM(E33:E34)</f>
        <v>55357.8</v>
      </c>
      <c r="F32" s="19">
        <f t="shared" si="1"/>
        <v>0.018470748476276153</v>
      </c>
    </row>
    <row r="33" spans="1:6" ht="12.75">
      <c r="A33" s="5" t="s">
        <v>27</v>
      </c>
      <c r="B33" s="10">
        <v>2869.4</v>
      </c>
      <c r="C33" s="10">
        <v>1012.5</v>
      </c>
      <c r="D33" s="11">
        <f t="shared" si="0"/>
        <v>0.35286122534327735</v>
      </c>
      <c r="E33" s="10">
        <v>55357.8</v>
      </c>
      <c r="F33" s="11">
        <f t="shared" si="1"/>
        <v>0.018290105459393254</v>
      </c>
    </row>
    <row r="34" spans="1:6" ht="12.75">
      <c r="A34" s="5" t="s">
        <v>28</v>
      </c>
      <c r="B34" s="10">
        <v>16410</v>
      </c>
      <c r="C34" s="10">
        <v>10</v>
      </c>
      <c r="D34" s="11">
        <f t="shared" si="0"/>
        <v>0.0006093845216331506</v>
      </c>
      <c r="E34" s="10">
        <v>0</v>
      </c>
      <c r="F34" s="11">
        <v>0</v>
      </c>
    </row>
    <row r="35" spans="1:6" ht="12.75" hidden="1">
      <c r="A35" s="5" t="s">
        <v>29</v>
      </c>
      <c r="B35" s="10"/>
      <c r="C35" s="10"/>
      <c r="D35" s="11" t="e">
        <f t="shared" si="0"/>
        <v>#DIV/0!</v>
      </c>
      <c r="E35" s="10"/>
      <c r="F35" s="19" t="e">
        <f t="shared" si="1"/>
        <v>#DIV/0!</v>
      </c>
    </row>
    <row r="36" spans="1:6" ht="22.5" hidden="1">
      <c r="A36" s="5" t="s">
        <v>30</v>
      </c>
      <c r="B36" s="10"/>
      <c r="C36" s="10"/>
      <c r="D36" s="11" t="e">
        <f t="shared" si="0"/>
        <v>#DIV/0!</v>
      </c>
      <c r="E36" s="10"/>
      <c r="F36" s="19" t="e">
        <f t="shared" si="1"/>
        <v>#DIV/0!</v>
      </c>
    </row>
    <row r="37" spans="1:6" ht="12.75">
      <c r="A37" s="5" t="s">
        <v>29</v>
      </c>
      <c r="B37" s="10">
        <v>3722.8</v>
      </c>
      <c r="C37" s="10">
        <v>0</v>
      </c>
      <c r="D37" s="11">
        <f t="shared" si="0"/>
        <v>0</v>
      </c>
      <c r="E37" s="10">
        <v>0</v>
      </c>
      <c r="F37" s="19"/>
    </row>
    <row r="38" spans="1:6" s="20" customFormat="1" ht="12.75">
      <c r="A38" s="17" t="s">
        <v>31</v>
      </c>
      <c r="B38" s="18">
        <f>SUM(B41)</f>
        <v>289.6</v>
      </c>
      <c r="C38" s="18">
        <f>SUM(C41)</f>
        <v>2.5</v>
      </c>
      <c r="D38" s="19">
        <f t="shared" si="0"/>
        <v>0.008632596685082872</v>
      </c>
      <c r="E38" s="18">
        <f>SUM(E41)</f>
        <v>50.8</v>
      </c>
      <c r="F38" s="19">
        <v>0</v>
      </c>
    </row>
    <row r="39" spans="1:6" ht="22.5" hidden="1">
      <c r="A39" s="5" t="s">
        <v>32</v>
      </c>
      <c r="B39" s="10"/>
      <c r="C39" s="10"/>
      <c r="D39" s="19" t="e">
        <f t="shared" si="0"/>
        <v>#DIV/0!</v>
      </c>
      <c r="E39" s="10"/>
      <c r="F39" s="19" t="e">
        <f t="shared" si="1"/>
        <v>#DIV/0!</v>
      </c>
    </row>
    <row r="40" spans="1:6" ht="22.5" hidden="1">
      <c r="A40" s="5" t="s">
        <v>70</v>
      </c>
      <c r="B40" s="10"/>
      <c r="C40" s="10"/>
      <c r="D40" s="19" t="e">
        <f t="shared" si="0"/>
        <v>#DIV/0!</v>
      </c>
      <c r="E40" s="10"/>
      <c r="F40" s="19" t="e">
        <f t="shared" si="1"/>
        <v>#DIV/0!</v>
      </c>
    </row>
    <row r="41" spans="1:6" ht="12.75">
      <c r="A41" s="5" t="s">
        <v>33</v>
      </c>
      <c r="B41" s="10">
        <v>289.6</v>
      </c>
      <c r="C41" s="10">
        <v>2.5</v>
      </c>
      <c r="D41" s="11">
        <f t="shared" si="0"/>
        <v>0.008632596685082872</v>
      </c>
      <c r="E41" s="10">
        <v>50.8</v>
      </c>
      <c r="F41" s="11">
        <v>0</v>
      </c>
    </row>
    <row r="42" spans="1:6" s="20" customFormat="1" ht="12.75">
      <c r="A42" s="17" t="s">
        <v>34</v>
      </c>
      <c r="B42" s="18">
        <f>SUM(B43:B48)</f>
        <v>409868.79999999993</v>
      </c>
      <c r="C42" s="18">
        <f>SUM(C43:C48)</f>
        <v>241427.39999999997</v>
      </c>
      <c r="D42" s="19">
        <f t="shared" si="0"/>
        <v>0.589035808531901</v>
      </c>
      <c r="E42" s="18">
        <f>SUM(E43:E48)</f>
        <v>223006.1</v>
      </c>
      <c r="F42" s="19">
        <f t="shared" si="1"/>
        <v>1.0826044668733275</v>
      </c>
    </row>
    <row r="43" spans="1:6" ht="12.75">
      <c r="A43" s="5" t="s">
        <v>35</v>
      </c>
      <c r="B43" s="10">
        <v>122493.4</v>
      </c>
      <c r="C43" s="10">
        <v>70339.3</v>
      </c>
      <c r="D43" s="11">
        <f t="shared" si="0"/>
        <v>0.5742293054156388</v>
      </c>
      <c r="E43" s="10">
        <v>66801.5</v>
      </c>
      <c r="F43" s="11">
        <f t="shared" si="1"/>
        <v>1.0529598886252554</v>
      </c>
    </row>
    <row r="44" spans="1:6" ht="12.75">
      <c r="A44" s="5" t="s">
        <v>36</v>
      </c>
      <c r="B44" s="10">
        <v>236277.3</v>
      </c>
      <c r="C44" s="10">
        <v>139372.3</v>
      </c>
      <c r="D44" s="11">
        <f t="shared" si="0"/>
        <v>0.5898674989091207</v>
      </c>
      <c r="E44" s="10">
        <v>129375</v>
      </c>
      <c r="F44" s="11">
        <f t="shared" si="1"/>
        <v>1.0772738164251208</v>
      </c>
    </row>
    <row r="45" spans="1:6" ht="12.75">
      <c r="A45" s="5" t="s">
        <v>77</v>
      </c>
      <c r="B45" s="10">
        <v>25962</v>
      </c>
      <c r="C45" s="10">
        <v>17137.9</v>
      </c>
      <c r="D45" s="11">
        <f t="shared" si="0"/>
        <v>0.660114783144596</v>
      </c>
      <c r="E45" s="10">
        <v>14429</v>
      </c>
      <c r="F45" s="11">
        <v>0</v>
      </c>
    </row>
    <row r="46" spans="1:6" ht="22.5" hidden="1">
      <c r="A46" s="5" t="s">
        <v>37</v>
      </c>
      <c r="B46" s="10"/>
      <c r="C46" s="10"/>
      <c r="D46" s="11" t="e">
        <f t="shared" si="0"/>
        <v>#DIV/0!</v>
      </c>
      <c r="E46" s="10"/>
      <c r="F46" s="11" t="e">
        <f t="shared" si="1"/>
        <v>#DIV/0!</v>
      </c>
    </row>
    <row r="47" spans="1:6" ht="12.75">
      <c r="A47" s="5" t="s">
        <v>38</v>
      </c>
      <c r="B47" s="10">
        <v>2523.5</v>
      </c>
      <c r="C47" s="10">
        <v>1555.1</v>
      </c>
      <c r="D47" s="11">
        <f t="shared" si="0"/>
        <v>0.6162472756092728</v>
      </c>
      <c r="E47" s="10">
        <v>1121.6</v>
      </c>
      <c r="F47" s="11">
        <f t="shared" si="1"/>
        <v>1.3865014265335236</v>
      </c>
    </row>
    <row r="48" spans="1:6" ht="12.75">
      <c r="A48" s="5" t="s">
        <v>39</v>
      </c>
      <c r="B48" s="10">
        <v>22612.6</v>
      </c>
      <c r="C48" s="10">
        <v>13022.8</v>
      </c>
      <c r="D48" s="11">
        <f t="shared" si="0"/>
        <v>0.5759090064831112</v>
      </c>
      <c r="E48" s="10">
        <v>11279</v>
      </c>
      <c r="F48" s="11">
        <f t="shared" si="1"/>
        <v>1.1546059047787924</v>
      </c>
    </row>
    <row r="49" spans="1:6" s="20" customFormat="1" ht="12.75">
      <c r="A49" s="17" t="s">
        <v>40</v>
      </c>
      <c r="B49" s="18">
        <f>SUM(B50:B51)</f>
        <v>47686.399999999994</v>
      </c>
      <c r="C49" s="18">
        <f>SUM(C50:C51)</f>
        <v>26181.2</v>
      </c>
      <c r="D49" s="19">
        <f t="shared" si="0"/>
        <v>0.5490286538719635</v>
      </c>
      <c r="E49" s="18">
        <f>SUM(E50:E51)</f>
        <v>16305.699999999999</v>
      </c>
      <c r="F49" s="19">
        <f t="shared" si="1"/>
        <v>1.6056471050000922</v>
      </c>
    </row>
    <row r="50" spans="1:6" ht="12.75">
      <c r="A50" s="5" t="s">
        <v>41</v>
      </c>
      <c r="B50" s="10">
        <v>38605.2</v>
      </c>
      <c r="C50" s="10">
        <v>21912.7</v>
      </c>
      <c r="D50" s="11">
        <f t="shared" si="0"/>
        <v>0.5676100628930818</v>
      </c>
      <c r="E50" s="10">
        <v>13895.3</v>
      </c>
      <c r="F50" s="11">
        <f t="shared" si="1"/>
        <v>1.576986463048657</v>
      </c>
    </row>
    <row r="51" spans="1:6" ht="12.75">
      <c r="A51" s="5" t="s">
        <v>42</v>
      </c>
      <c r="B51" s="10">
        <v>9081.2</v>
      </c>
      <c r="C51" s="10">
        <v>4268.5</v>
      </c>
      <c r="D51" s="11">
        <f t="shared" si="0"/>
        <v>0.4700369995154825</v>
      </c>
      <c r="E51" s="10">
        <v>2410.4</v>
      </c>
      <c r="F51" s="11">
        <f t="shared" si="1"/>
        <v>1.7708679057417855</v>
      </c>
    </row>
    <row r="52" spans="1:6" s="20" customFormat="1" ht="12.75">
      <c r="A52" s="17" t="s">
        <v>43</v>
      </c>
      <c r="B52" s="18">
        <f>B59+B60</f>
        <v>367.3</v>
      </c>
      <c r="C52" s="18">
        <f>C59+C60</f>
        <v>71.6</v>
      </c>
      <c r="D52" s="11">
        <f t="shared" si="0"/>
        <v>0.19493601960250476</v>
      </c>
      <c r="E52" s="18">
        <f>SUM(E59:E60)</f>
        <v>76.9</v>
      </c>
      <c r="F52" s="19">
        <f t="shared" si="1"/>
        <v>0.931079323797139</v>
      </c>
    </row>
    <row r="53" spans="1:6" ht="12.75" hidden="1">
      <c r="A53" s="5" t="s">
        <v>44</v>
      </c>
      <c r="B53" s="10"/>
      <c r="C53" s="10"/>
      <c r="D53" s="11" t="e">
        <f t="shared" si="0"/>
        <v>#DIV/0!</v>
      </c>
      <c r="E53" s="10"/>
      <c r="F53" s="19" t="e">
        <f t="shared" si="1"/>
        <v>#DIV/0!</v>
      </c>
    </row>
    <row r="54" spans="1:6" ht="12.75" hidden="1">
      <c r="A54" s="5" t="s">
        <v>45</v>
      </c>
      <c r="B54" s="10"/>
      <c r="C54" s="10"/>
      <c r="D54" s="11" t="e">
        <f t="shared" si="0"/>
        <v>#DIV/0!</v>
      </c>
      <c r="E54" s="10"/>
      <c r="F54" s="19" t="e">
        <f t="shared" si="1"/>
        <v>#DIV/0!</v>
      </c>
    </row>
    <row r="55" spans="1:6" ht="22.5" hidden="1">
      <c r="A55" s="5" t="s">
        <v>46</v>
      </c>
      <c r="B55" s="10"/>
      <c r="C55" s="10"/>
      <c r="D55" s="11" t="e">
        <f t="shared" si="0"/>
        <v>#DIV/0!</v>
      </c>
      <c r="E55" s="10"/>
      <c r="F55" s="19" t="e">
        <f t="shared" si="1"/>
        <v>#DIV/0!</v>
      </c>
    </row>
    <row r="56" spans="1:6" ht="12.75" hidden="1">
      <c r="A56" s="5" t="s">
        <v>47</v>
      </c>
      <c r="B56" s="10"/>
      <c r="C56" s="10"/>
      <c r="D56" s="11" t="e">
        <f t="shared" si="0"/>
        <v>#DIV/0!</v>
      </c>
      <c r="E56" s="10"/>
      <c r="F56" s="19" t="e">
        <f t="shared" si="1"/>
        <v>#DIV/0!</v>
      </c>
    </row>
    <row r="57" spans="1:6" ht="12.75" hidden="1">
      <c r="A57" s="5" t="s">
        <v>48</v>
      </c>
      <c r="B57" s="10"/>
      <c r="C57" s="10"/>
      <c r="D57" s="11" t="e">
        <f t="shared" si="0"/>
        <v>#DIV/0!</v>
      </c>
      <c r="E57" s="10"/>
      <c r="F57" s="19" t="e">
        <f t="shared" si="1"/>
        <v>#DIV/0!</v>
      </c>
    </row>
    <row r="58" spans="1:6" ht="22.5" hidden="1">
      <c r="A58" s="5" t="s">
        <v>49</v>
      </c>
      <c r="B58" s="10"/>
      <c r="C58" s="10"/>
      <c r="D58" s="11" t="e">
        <f t="shared" si="0"/>
        <v>#DIV/0!</v>
      </c>
      <c r="E58" s="10"/>
      <c r="F58" s="19" t="e">
        <f t="shared" si="1"/>
        <v>#DIV/0!</v>
      </c>
    </row>
    <row r="59" spans="1:6" ht="12.75">
      <c r="A59" s="5" t="s">
        <v>50</v>
      </c>
      <c r="B59" s="10">
        <v>307.3</v>
      </c>
      <c r="C59" s="10">
        <v>47.6</v>
      </c>
      <c r="D59" s="11">
        <f t="shared" si="0"/>
        <v>0.1548974943052392</v>
      </c>
      <c r="E59" s="10">
        <v>64.9</v>
      </c>
      <c r="F59" s="11">
        <f t="shared" si="1"/>
        <v>0.7334360554699537</v>
      </c>
    </row>
    <row r="60" spans="1:6" ht="12.75">
      <c r="A60" s="5" t="s">
        <v>51</v>
      </c>
      <c r="B60" s="10">
        <v>60</v>
      </c>
      <c r="C60" s="10">
        <v>24</v>
      </c>
      <c r="D60" s="11">
        <f t="shared" si="0"/>
        <v>0.4</v>
      </c>
      <c r="E60" s="10">
        <v>12</v>
      </c>
      <c r="F60" s="11">
        <v>0</v>
      </c>
    </row>
    <row r="61" spans="1:6" s="20" customFormat="1" ht="12.75">
      <c r="A61" s="17" t="s">
        <v>52</v>
      </c>
      <c r="B61" s="18">
        <f>SUM(B62:B66)</f>
        <v>18731.3</v>
      </c>
      <c r="C61" s="18">
        <f>SUM(C62:C66)</f>
        <v>10857.4</v>
      </c>
      <c r="D61" s="19">
        <f t="shared" si="0"/>
        <v>0.5796394270552497</v>
      </c>
      <c r="E61" s="18">
        <f>SUM(E62:E66)</f>
        <v>12066.1</v>
      </c>
      <c r="F61" s="19">
        <f t="shared" si="1"/>
        <v>0.8998267874458192</v>
      </c>
    </row>
    <row r="62" spans="1:6" ht="12.75">
      <c r="A62" s="5" t="s">
        <v>53</v>
      </c>
      <c r="B62" s="10">
        <v>6416.4</v>
      </c>
      <c r="C62" s="10">
        <v>3219.4</v>
      </c>
      <c r="D62" s="11">
        <f t="shared" si="0"/>
        <v>0.5017455270868401</v>
      </c>
      <c r="E62" s="10">
        <v>3167.8</v>
      </c>
      <c r="F62" s="11">
        <f t="shared" si="1"/>
        <v>1.0162889071279753</v>
      </c>
    </row>
    <row r="63" spans="1:6" ht="12.75" hidden="1">
      <c r="A63" s="5" t="s">
        <v>54</v>
      </c>
      <c r="B63" s="10"/>
      <c r="C63" s="10"/>
      <c r="D63" s="11" t="e">
        <f t="shared" si="0"/>
        <v>#DIV/0!</v>
      </c>
      <c r="E63" s="10"/>
      <c r="F63" s="11" t="e">
        <f t="shared" si="1"/>
        <v>#DIV/0!</v>
      </c>
    </row>
    <row r="64" spans="1:6" ht="12.75">
      <c r="A64" s="5" t="s">
        <v>55</v>
      </c>
      <c r="B64" s="10">
        <v>5334.9</v>
      </c>
      <c r="C64" s="10">
        <v>3942.1</v>
      </c>
      <c r="D64" s="11">
        <f t="shared" si="0"/>
        <v>0.7389266902847289</v>
      </c>
      <c r="E64" s="10">
        <v>5203.2</v>
      </c>
      <c r="F64" s="11">
        <f t="shared" si="1"/>
        <v>0.7576299200492005</v>
      </c>
    </row>
    <row r="65" spans="1:6" ht="12.75">
      <c r="A65" s="5" t="s">
        <v>56</v>
      </c>
      <c r="B65" s="10">
        <v>6780</v>
      </c>
      <c r="C65" s="10">
        <v>3695.9</v>
      </c>
      <c r="D65" s="11">
        <f t="shared" si="0"/>
        <v>0.545117994100295</v>
      </c>
      <c r="E65" s="10">
        <v>3695.1</v>
      </c>
      <c r="F65" s="11">
        <f t="shared" si="1"/>
        <v>1.000216502936321</v>
      </c>
    </row>
    <row r="66" spans="1:6" ht="12.75">
      <c r="A66" s="5" t="s">
        <v>57</v>
      </c>
      <c r="B66" s="10">
        <v>200</v>
      </c>
      <c r="C66" s="10">
        <v>0</v>
      </c>
      <c r="D66" s="11">
        <f t="shared" si="0"/>
        <v>0</v>
      </c>
      <c r="E66" s="10">
        <v>0</v>
      </c>
      <c r="F66" s="11" t="e">
        <f t="shared" si="1"/>
        <v>#DIV/0!</v>
      </c>
    </row>
    <row r="67" spans="1:6" s="20" customFormat="1" ht="12.75">
      <c r="A67" s="17" t="s">
        <v>58</v>
      </c>
      <c r="B67" s="18">
        <f>SUM(B68:B69)</f>
        <v>30612</v>
      </c>
      <c r="C67" s="18">
        <f>SUM(C68:C69)</f>
        <v>14264.9</v>
      </c>
      <c r="D67" s="19">
        <f t="shared" si="0"/>
        <v>0.46599046125702337</v>
      </c>
      <c r="E67" s="18">
        <f>SUM(E68:E69)</f>
        <v>12968.199999999999</v>
      </c>
      <c r="F67" s="19">
        <f t="shared" si="1"/>
        <v>1.0999907465955183</v>
      </c>
    </row>
    <row r="68" spans="1:6" ht="12.75">
      <c r="A68" s="5" t="s">
        <v>59</v>
      </c>
      <c r="B68" s="10">
        <v>24913.3</v>
      </c>
      <c r="C68" s="10">
        <v>14000.9</v>
      </c>
      <c r="D68" s="11">
        <f t="shared" si="0"/>
        <v>0.5619849638546479</v>
      </c>
      <c r="E68" s="10">
        <v>12675.8</v>
      </c>
      <c r="F68" s="11">
        <f t="shared" si="1"/>
        <v>1.1045377806528978</v>
      </c>
    </row>
    <row r="69" spans="1:6" ht="12.75">
      <c r="A69" s="5" t="s">
        <v>60</v>
      </c>
      <c r="B69" s="10">
        <v>5698.7</v>
      </c>
      <c r="C69" s="10">
        <v>264</v>
      </c>
      <c r="D69" s="11">
        <f t="shared" si="0"/>
        <v>0.04632635513362697</v>
      </c>
      <c r="E69" s="10">
        <v>292.4</v>
      </c>
      <c r="F69" s="11">
        <f t="shared" si="1"/>
        <v>0.9028727770177839</v>
      </c>
    </row>
    <row r="70" spans="1:6" ht="12.75" hidden="1">
      <c r="A70" s="5" t="s">
        <v>61</v>
      </c>
      <c r="B70" s="10"/>
      <c r="C70" s="10"/>
      <c r="D70" s="19" t="e">
        <f t="shared" si="0"/>
        <v>#DIV/0!</v>
      </c>
      <c r="E70" s="10"/>
      <c r="F70" s="19" t="e">
        <f t="shared" si="1"/>
        <v>#DIV/0!</v>
      </c>
    </row>
    <row r="71" spans="1:6" ht="22.5" hidden="1">
      <c r="A71" s="5" t="s">
        <v>62</v>
      </c>
      <c r="B71" s="10"/>
      <c r="C71" s="10"/>
      <c r="D71" s="19" t="e">
        <f aca="true" t="shared" si="2" ref="D71:D78">C71/B71</f>
        <v>#DIV/0!</v>
      </c>
      <c r="E71" s="10"/>
      <c r="F71" s="19" t="e">
        <f aca="true" t="shared" si="3" ref="F71:F78">C71/E71</f>
        <v>#DIV/0!</v>
      </c>
    </row>
    <row r="72" spans="1:6" s="20" customFormat="1" ht="12.75">
      <c r="A72" s="17" t="s">
        <v>63</v>
      </c>
      <c r="B72" s="18">
        <f>SUM(B73)</f>
        <v>1000</v>
      </c>
      <c r="C72" s="18">
        <f>SUM(C73)</f>
        <v>480</v>
      </c>
      <c r="D72" s="19">
        <f t="shared" si="2"/>
        <v>0.48</v>
      </c>
      <c r="E72" s="18">
        <f>SUM(E73)</f>
        <v>510</v>
      </c>
      <c r="F72" s="19">
        <f t="shared" si="3"/>
        <v>0.9411764705882353</v>
      </c>
    </row>
    <row r="73" spans="1:6" ht="12.75">
      <c r="A73" s="5" t="s">
        <v>74</v>
      </c>
      <c r="B73" s="10">
        <v>1000</v>
      </c>
      <c r="C73" s="10">
        <v>480</v>
      </c>
      <c r="D73" s="11">
        <f t="shared" si="2"/>
        <v>0.48</v>
      </c>
      <c r="E73" s="10">
        <v>510</v>
      </c>
      <c r="F73" s="11">
        <f t="shared" si="3"/>
        <v>0.9411764705882353</v>
      </c>
    </row>
    <row r="74" spans="1:6" s="20" customFormat="1" ht="22.5">
      <c r="A74" s="17" t="s">
        <v>64</v>
      </c>
      <c r="B74" s="18">
        <f>SUM(B75)</f>
        <v>1000</v>
      </c>
      <c r="C74" s="18">
        <f>SUM(C75)</f>
        <v>0</v>
      </c>
      <c r="D74" s="19">
        <f t="shared" si="2"/>
        <v>0</v>
      </c>
      <c r="E74" s="18">
        <f>SUM(E75)</f>
        <v>38.1</v>
      </c>
      <c r="F74" s="19">
        <v>0</v>
      </c>
    </row>
    <row r="75" spans="1:6" ht="22.5">
      <c r="A75" s="5" t="s">
        <v>65</v>
      </c>
      <c r="B75" s="10">
        <v>1000</v>
      </c>
      <c r="C75" s="10">
        <v>0</v>
      </c>
      <c r="D75" s="11">
        <f t="shared" si="2"/>
        <v>0</v>
      </c>
      <c r="E75" s="10">
        <v>38.1</v>
      </c>
      <c r="F75" s="11">
        <v>0</v>
      </c>
    </row>
    <row r="76" spans="1:6" s="20" customFormat="1" ht="33.75">
      <c r="A76" s="17" t="s">
        <v>71</v>
      </c>
      <c r="B76" s="18">
        <f>SUM(B77:B78)</f>
        <v>51056.2</v>
      </c>
      <c r="C76" s="18">
        <f>SUM(C77:C78)</f>
        <v>24907.7</v>
      </c>
      <c r="D76" s="19">
        <f t="shared" si="2"/>
        <v>0.4878486843909261</v>
      </c>
      <c r="E76" s="18">
        <f>SUM(E77:E78)</f>
        <v>19030.1</v>
      </c>
      <c r="F76" s="19">
        <f t="shared" si="3"/>
        <v>1.308858072211917</v>
      </c>
    </row>
    <row r="77" spans="1:6" ht="33.75">
      <c r="A77" s="5" t="s">
        <v>66</v>
      </c>
      <c r="B77" s="10">
        <v>26531.2</v>
      </c>
      <c r="C77" s="10">
        <v>21586.8</v>
      </c>
      <c r="D77" s="11">
        <f t="shared" si="2"/>
        <v>0.8136382824749728</v>
      </c>
      <c r="E77" s="10">
        <v>16516.3</v>
      </c>
      <c r="F77" s="11">
        <f t="shared" si="3"/>
        <v>1.3069997517603822</v>
      </c>
    </row>
    <row r="78" spans="1:6" ht="13.5" thickBot="1">
      <c r="A78" s="5" t="s">
        <v>67</v>
      </c>
      <c r="B78" s="10">
        <v>24525</v>
      </c>
      <c r="C78" s="10">
        <v>3320.9</v>
      </c>
      <c r="D78" s="11">
        <f t="shared" si="2"/>
        <v>0.13540876656472986</v>
      </c>
      <c r="E78" s="10">
        <v>2513.8</v>
      </c>
      <c r="F78" s="11">
        <f t="shared" si="3"/>
        <v>1.3210677062614369</v>
      </c>
    </row>
    <row r="79" spans="1:6" ht="23.25" hidden="1" thickBot="1">
      <c r="A79" s="5" t="s">
        <v>68</v>
      </c>
      <c r="B79" s="10"/>
      <c r="C79" s="10"/>
      <c r="D79" s="11" t="e">
        <f>C79/B79</f>
        <v>#DIV/0!</v>
      </c>
      <c r="E79" s="10"/>
      <c r="F79" s="11" t="e">
        <f>C79/E79</f>
        <v>#DIV/0!</v>
      </c>
    </row>
    <row r="80" spans="1:6" ht="23.25" hidden="1" thickBot="1">
      <c r="A80" s="5" t="s">
        <v>69</v>
      </c>
      <c r="B80" s="10"/>
      <c r="C80" s="10"/>
      <c r="D80" s="12"/>
      <c r="E80" s="10"/>
      <c r="F80" s="12"/>
    </row>
    <row r="81" spans="1:6" ht="12.75">
      <c r="A81" s="6"/>
      <c r="B81" s="13"/>
      <c r="C81" s="13"/>
      <c r="D81" s="14"/>
      <c r="E81" s="13"/>
      <c r="F81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bud11</cp:lastModifiedBy>
  <cp:lastPrinted>2018-07-24T07:19:09Z</cp:lastPrinted>
  <dcterms:created xsi:type="dcterms:W3CDTF">2016-09-09T11:17:58Z</dcterms:created>
  <dcterms:modified xsi:type="dcterms:W3CDTF">2018-07-24T08:28:26Z</dcterms:modified>
  <cp:category/>
  <cp:version/>
  <cp:contentType/>
  <cp:contentStatus/>
</cp:coreProperties>
</file>