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<sst xmlns="http://schemas.openxmlformats.org/spreadsheetml/2006/main" count="84" uniqueCount="84">
  <si>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 показателя</t>
  </si>
  <si>
    <t>1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</si>
  <si>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</si>
  <si>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</si>
  <si>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</si>
  <si>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</si>
  <si>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</si>
  <si>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</si>
  <si>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</si>
  <si>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</si>
  <si>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</si>
  <si>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</si>
  <si>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</si>
  <si>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</si>
  <si>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</si>
  <si>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</si>
  <si>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</si>
  <si>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</si>
  <si>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</si>
  <si>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</si>
  <si>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</si>
  <si>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</si>
  <si>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</si>
  <si>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</si>
  <si>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</si>
  <si>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</si>
  <si>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</si>
  <si>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</si>
  <si>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</si>
  <si>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</si>
  <si>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</si>
  <si>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</si>
  <si>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</si>
  <si>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</si>
  <si>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</si>
  <si>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</si>
  <si>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</si>
  <si>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</si>
  <si>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</si>
  <si>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</si>
  <si>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</si>
  <si>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</si>
  <si>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</si>
  <si>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</si>
  <si>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</si>
  <si>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</si>
  <si>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</si>
  <si>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</si>
  <si>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</si>
  <si>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</si>
  <si>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</si>
  <si>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</si>
  <si>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</si>
  <si>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</si>
  <si>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</si>
  <si>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</si>
  <si>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</si>
  <si>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</si>
  <si>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</si>
  <si>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</si>
  <si>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</si>
  <si>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</si>
  <si>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</si>
  <si>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</si>
  <si>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</si>
  <si>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</si>
  <si>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</si>
  <si>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</si>
  <si>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</si>
  <si>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</si>
  <si>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</si>
  <si>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</si>
  <si>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</si>
  <si>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</si>
  <si>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</si>
  <si>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</si>
  <si>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Дополнительное образование детей</t>
  </si>
  <si>
    <t>Исполнено на 01.04.2018</t>
  </si>
  <si>
    <t>Утвержденные бюджетные назначения на 2019 год</t>
  </si>
  <si>
    <t>Исполнено на 01.04.2019</t>
  </si>
  <si>
    <t>% исполнения на 01.04.2019</t>
  </si>
  <si>
    <t>Отношение исполнения на 01.04.2019 к 01.04.2018</t>
  </si>
  <si>
    <t>Судебная система</t>
  </si>
  <si>
    <t>Аналитические данные о расходах  бюджета района по разделам и подразделам классификации расходов за 1 квартал 2019 года в сравнении с 1 кварталом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</si>
</sst>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  <numFmt numFmtId="167" formatCode="0.0"/>
    <numFmt numFmtId="168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8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7" t="s">
        <v>83</v>
      </c>
      <c r="B1" s="27"/>
      <c r="C1" s="27"/>
      <c r="D1" s="27"/>
      <c r="E1" s="27"/>
      <c r="F1" s="27"/>
    </row>
    <row r="2" spans="1:6" ht="12.75">
      <c r="A2" s="1"/>
      <c r="B2" s="2"/>
      <c r="C2" s="2"/>
      <c r="D2" s="7"/>
      <c r="E2" s="2"/>
      <c r="F2" s="7" t="s">
        <v>71</v>
      </c>
    </row>
    <row r="3" spans="1:6" ht="43.5" customHeight="1">
      <c r="A3" s="24" t="s">
        <v>0</v>
      </c>
      <c r="B3" s="3" t="s">
        <v>78</v>
      </c>
      <c r="C3" s="3" t="s">
        <v>79</v>
      </c>
      <c r="D3" s="8" t="s">
        <v>80</v>
      </c>
      <c r="E3" s="3" t="s">
        <v>77</v>
      </c>
      <c r="F3" s="8" t="s">
        <v>81</v>
      </c>
    </row>
    <row r="4" spans="1:6" ht="13.5" thickBot="1">
      <c r="A4" s="26" t="s">
        <v>1</v>
      </c>
      <c r="B4" s="4">
        <v>2</v>
      </c>
      <c r="C4" s="4">
        <v>3</v>
      </c>
      <c r="D4" s="9">
        <v>4</v>
      </c>
      <c r="E4" s="4" t="s">
        <v>2</v>
      </c>
      <c r="F4" s="9">
        <v>6</v>
      </c>
    </row>
    <row r="5" spans="1:6" s="20" customFormat="1" ht="22.5">
      <c r="A5" s="25" t="s">
        <v>74</v>
      </c>
      <c r="B5" s="21">
        <f>B6+B16+B20+B31+B36+B40+B47+B50+B59+B65+B70+B72+B74</f>
        <v>866610.7000000001</v>
      </c>
      <c r="C5" s="18">
        <f>C6+C16+C20+C31+C36+C40+C47+C50+C59+C65+C70+C72+C74</f>
        <v>172216.69999999998</v>
      </c>
      <c r="D5" s="19">
        <f>C5/B5</f>
        <v>0.1987244099340107</v>
      </c>
      <c r="E5" s="18">
        <f>E6+E16+E20+E31+E36+E40+E47+E50+E59+E65+E70+E72+E74</f>
        <v>151978.7</v>
      </c>
      <c r="F5" s="19">
        <f>C5/E5</f>
        <v>1.133163397239218</v>
      </c>
    </row>
    <row r="6" spans="1:6" s="20" customFormat="1" ht="12.75">
      <c r="A6" s="17" t="s">
        <v>3</v>
      </c>
      <c r="B6" s="18">
        <f>SUM(B7:B13)</f>
        <v>78121.50000000001</v>
      </c>
      <c r="C6" s="18">
        <f>SUM(C7:C13)</f>
        <v>14196.8</v>
      </c>
      <c r="D6" s="19">
        <f aca="true" t="shared" si="0" ref="D6:D68">C6/B6</f>
        <v>0.18172718137772567</v>
      </c>
      <c r="E6" s="18">
        <f>SUM(E7:E13)</f>
        <v>12736.5</v>
      </c>
      <c r="F6" s="19">
        <f aca="true" t="shared" si="1" ref="F6:F68">C6/E6</f>
        <v>1.1146547324618223</v>
      </c>
    </row>
    <row r="7" spans="1:6" ht="21" customHeight="1">
      <c r="A7" s="5" t="s">
        <v>75</v>
      </c>
      <c r="B7" s="10">
        <v>2142.9</v>
      </c>
      <c r="C7" s="10">
        <v>523.8</v>
      </c>
      <c r="D7" s="11">
        <f>C7/B7</f>
        <v>0.244435111297774</v>
      </c>
      <c r="E7" s="10">
        <v>456.4</v>
      </c>
      <c r="F7" s="11">
        <f>C7/E7</f>
        <v>1.1476774758983348</v>
      </c>
    </row>
    <row r="8" spans="1:6" ht="32.25" customHeight="1">
      <c r="A8" s="5" t="s">
        <v>4</v>
      </c>
      <c r="B8" s="10">
        <v>2609.9</v>
      </c>
      <c r="C8" s="10">
        <v>494.1</v>
      </c>
      <c r="D8" s="11">
        <f t="shared" si="0"/>
        <v>0.18931759837541667</v>
      </c>
      <c r="E8" s="10">
        <v>425.8</v>
      </c>
      <c r="F8" s="11">
        <f t="shared" si="1"/>
        <v>1.160403945514326</v>
      </c>
    </row>
    <row r="9" spans="1:6" ht="32.25" customHeight="1">
      <c r="A9" s="5" t="s">
        <v>5</v>
      </c>
      <c r="B9" s="10">
        <v>34607.8</v>
      </c>
      <c r="C9" s="10">
        <v>7203.7</v>
      </c>
      <c r="D9" s="11">
        <f t="shared" si="0"/>
        <v>0.20815249741387779</v>
      </c>
      <c r="E9" s="10">
        <v>8258.5</v>
      </c>
      <c r="F9" s="11">
        <f t="shared" si="1"/>
        <v>0.8722770478900527</v>
      </c>
    </row>
    <row r="10" spans="1:6" ht="12.75">
      <c r="A10" s="22" t="s">
        <v>82</v>
      </c>
      <c r="B10" s="10">
        <v>8.4</v>
      </c>
      <c r="C10" s="10">
        <v>0</v>
      </c>
      <c r="D10" s="11">
        <f t="shared" si="0"/>
        <v>0</v>
      </c>
      <c r="E10" s="23">
        <v>33.8</v>
      </c>
      <c r="F10" s="11">
        <v>0</v>
      </c>
    </row>
    <row r="11" spans="1:6" ht="32.25" customHeight="1">
      <c r="A11" s="5" t="s">
        <v>6</v>
      </c>
      <c r="B11" s="10">
        <v>8793.7</v>
      </c>
      <c r="C11" s="10">
        <v>1919.5</v>
      </c>
      <c r="D11" s="11">
        <f t="shared" si="0"/>
        <v>0.2182812695452426</v>
      </c>
      <c r="E11" s="10">
        <v>1830</v>
      </c>
      <c r="F11" s="11">
        <f t="shared" si="1"/>
        <v>1.0489071038251365</v>
      </c>
    </row>
    <row r="12" spans="1:6" ht="12.75">
      <c r="A12" s="5" t="s">
        <v>7</v>
      </c>
      <c r="B12" s="10">
        <v>100</v>
      </c>
      <c r="C12" s="10">
        <v>0</v>
      </c>
      <c r="D12" s="11">
        <f t="shared" si="0"/>
        <v>0</v>
      </c>
      <c r="E12" s="10">
        <v>0</v>
      </c>
      <c r="F12" s="11" t="e">
        <f t="shared" si="1"/>
        <v>#DIV/0!</v>
      </c>
    </row>
    <row r="13" spans="1:6" ht="12.75">
      <c r="A13" s="5" t="s">
        <v>8</v>
      </c>
      <c r="B13" s="10">
        <v>29858.8</v>
      </c>
      <c r="C13" s="10">
        <v>4055.7</v>
      </c>
      <c r="D13" s="11">
        <f t="shared" si="0"/>
        <v>0.13582930325398207</v>
      </c>
      <c r="E13" s="10">
        <v>1732</v>
      </c>
      <c r="F13" s="11">
        <f t="shared" si="1"/>
        <v>2.3416281755196304</v>
      </c>
    </row>
    <row r="14" spans="1:6" ht="12.75" hidden="1">
      <c r="A14" s="5" t="s">
        <v>9</v>
      </c>
      <c r="B14" s="10"/>
      <c r="C14" s="10"/>
      <c r="D14" s="19" t="e">
        <f t="shared" si="0"/>
        <v>#DIV/0!</v>
      </c>
      <c r="E14" s="10"/>
      <c r="F14" s="19" t="e">
        <f t="shared" si="1"/>
        <v>#DIV/0!</v>
      </c>
    </row>
    <row r="15" spans="1:6" ht="12.75" hidden="1">
      <c r="A15" s="5" t="s">
        <v>10</v>
      </c>
      <c r="B15" s="10"/>
      <c r="C15" s="10"/>
      <c r="D15" s="19" t="e">
        <f t="shared" si="0"/>
        <v>#DIV/0!</v>
      </c>
      <c r="E15" s="10"/>
      <c r="F15" s="19" t="e">
        <f t="shared" si="1"/>
        <v>#DIV/0!</v>
      </c>
    </row>
    <row r="16" spans="1:6" s="20" customFormat="1" ht="22.5">
      <c r="A16" s="17" t="s">
        <v>11</v>
      </c>
      <c r="B16" s="18">
        <f>SUM(B17:B19)</f>
        <v>1407.6</v>
      </c>
      <c r="C16" s="18">
        <f>SUM(C17:C19)</f>
        <v>248.7</v>
      </c>
      <c r="D16" s="19">
        <f t="shared" si="0"/>
        <v>0.1766837169650469</v>
      </c>
      <c r="E16" s="18">
        <f>SUM(E17:E19)</f>
        <v>321.4</v>
      </c>
      <c r="F16" s="19">
        <f t="shared" si="1"/>
        <v>0.7738021157436217</v>
      </c>
    </row>
    <row r="17" spans="1:6" ht="21.75" customHeight="1">
      <c r="A17" s="5" t="s">
        <v>12</v>
      </c>
      <c r="B17" s="10">
        <v>1362.6</v>
      </c>
      <c r="C17" s="10">
        <v>248.7</v>
      </c>
      <c r="D17" s="11">
        <f t="shared" si="0"/>
        <v>0.18251871422280933</v>
      </c>
      <c r="E17" s="10">
        <v>306.4</v>
      </c>
      <c r="F17" s="11">
        <f t="shared" si="1"/>
        <v>0.8116840731070496</v>
      </c>
    </row>
    <row r="18" spans="1:6" ht="12.75" hidden="1">
      <c r="A18" s="5" t="s">
        <v>13</v>
      </c>
      <c r="B18" s="10"/>
      <c r="C18" s="10"/>
      <c r="D18" s="11" t="e">
        <f t="shared" si="0"/>
        <v>#DIV/0!</v>
      </c>
      <c r="E18" s="10"/>
      <c r="F18" s="11" t="e">
        <f t="shared" si="1"/>
        <v>#DIV/0!</v>
      </c>
    </row>
    <row r="19" spans="1:6" ht="21" customHeight="1">
      <c r="A19" s="5" t="s">
        <v>14</v>
      </c>
      <c r="B19" s="10">
        <v>45</v>
      </c>
      <c r="C19" s="10">
        <v>0</v>
      </c>
      <c r="D19" s="11">
        <f t="shared" si="0"/>
        <v>0</v>
      </c>
      <c r="E19" s="10">
        <v>15</v>
      </c>
      <c r="F19" s="11">
        <v>0</v>
      </c>
    </row>
    <row r="20" spans="1:6" s="20" customFormat="1" ht="12.75">
      <c r="A20" s="17" t="s">
        <v>15</v>
      </c>
      <c r="B20" s="18">
        <f>SUM(B21:B30)</f>
        <v>55134.2</v>
      </c>
      <c r="C20" s="18">
        <f>SUM(C21:C30)</f>
        <v>7276.9</v>
      </c>
      <c r="D20" s="19">
        <f t="shared" si="0"/>
        <v>0.13198522876907617</v>
      </c>
      <c r="E20" s="18">
        <f>SUM(E27:E30)</f>
        <v>4568.5</v>
      </c>
      <c r="F20" s="19">
        <f t="shared" si="1"/>
        <v>1.5928422895917695</v>
      </c>
    </row>
    <row r="21" spans="1:6" ht="12.75">
      <c r="A21" s="5" t="s">
        <v>16</v>
      </c>
      <c r="B21" s="10">
        <v>72.7</v>
      </c>
      <c r="C21" s="10">
        <v>0</v>
      </c>
      <c r="D21" s="19">
        <f t="shared" si="0"/>
        <v>0</v>
      </c>
      <c r="E21" s="10">
        <v>0</v>
      </c>
      <c r="F21" s="19" t="e">
        <f t="shared" si="1"/>
        <v>#DIV/0!</v>
      </c>
    </row>
    <row r="22" spans="1:6" ht="12.75" hidden="1">
      <c r="A22" s="5" t="s">
        <v>17</v>
      </c>
      <c r="B22" s="10"/>
      <c r="C22" s="10"/>
      <c r="D22" s="19" t="e">
        <f t="shared" si="0"/>
        <v>#DIV/0!</v>
      </c>
      <c r="E22" s="10"/>
      <c r="F22" s="19" t="e">
        <f t="shared" si="1"/>
        <v>#DIV/0!</v>
      </c>
    </row>
    <row r="23" spans="1:6" ht="12.75" hidden="1">
      <c r="A23" s="5" t="s">
        <v>18</v>
      </c>
      <c r="B23" s="10"/>
      <c r="C23" s="10"/>
      <c r="D23" s="19" t="e">
        <f t="shared" si="0"/>
        <v>#DIV/0!</v>
      </c>
      <c r="E23" s="10"/>
      <c r="F23" s="19" t="e">
        <f t="shared" si="1"/>
        <v>#DIV/0!</v>
      </c>
    </row>
    <row r="24" spans="1:6" ht="12.75" hidden="1">
      <c r="A24" s="5" t="s">
        <v>19</v>
      </c>
      <c r="B24" s="10"/>
      <c r="C24" s="10"/>
      <c r="D24" s="19" t="e">
        <f t="shared" si="0"/>
        <v>#DIV/0!</v>
      </c>
      <c r="E24" s="10"/>
      <c r="F24" s="19" t="e">
        <f t="shared" si="1"/>
        <v>#DIV/0!</v>
      </c>
    </row>
    <row r="25" spans="1:6" ht="12.75" hidden="1">
      <c r="A25" s="5" t="s">
        <v>20</v>
      </c>
      <c r="B25" s="10"/>
      <c r="C25" s="10"/>
      <c r="D25" s="19" t="e">
        <f t="shared" si="0"/>
        <v>#DIV/0!</v>
      </c>
      <c r="E25" s="10"/>
      <c r="F25" s="19" t="e">
        <f t="shared" si="1"/>
        <v>#DIV/0!</v>
      </c>
    </row>
    <row r="26" spans="1:6" ht="12.75" hidden="1">
      <c r="A26" s="5" t="s">
        <v>21</v>
      </c>
      <c r="B26" s="10"/>
      <c r="C26" s="10"/>
      <c r="D26" s="19" t="e">
        <f t="shared" si="0"/>
        <v>#DIV/0!</v>
      </c>
      <c r="E26" s="10"/>
      <c r="F26" s="19" t="e">
        <f t="shared" si="1"/>
        <v>#DIV/0!</v>
      </c>
    </row>
    <row r="27" spans="1:6" ht="12.75">
      <c r="A27" s="5" t="s">
        <v>22</v>
      </c>
      <c r="B27" s="10">
        <v>2356</v>
      </c>
      <c r="C27" s="10">
        <v>329.5</v>
      </c>
      <c r="D27" s="11">
        <f t="shared" si="0"/>
        <v>0.13985568760611206</v>
      </c>
      <c r="E27" s="10">
        <v>365.1</v>
      </c>
      <c r="F27" s="11">
        <f t="shared" si="1"/>
        <v>0.9024924678170364</v>
      </c>
    </row>
    <row r="28" spans="1:6" ht="12.75">
      <c r="A28" s="5" t="s">
        <v>23</v>
      </c>
      <c r="B28" s="10">
        <v>28093</v>
      </c>
      <c r="C28" s="10">
        <v>3252.3</v>
      </c>
      <c r="D28" s="11">
        <f t="shared" si="0"/>
        <v>0.11576905278895099</v>
      </c>
      <c r="E28" s="10">
        <v>1972.8</v>
      </c>
      <c r="F28" s="11">
        <f t="shared" si="1"/>
        <v>1.6485705596107056</v>
      </c>
    </row>
    <row r="29" spans="1:6" ht="12.75" hidden="1">
      <c r="A29" s="5" t="s">
        <v>72</v>
      </c>
      <c r="B29" s="10"/>
      <c r="C29" s="10"/>
      <c r="D29" s="11">
        <v>0</v>
      </c>
      <c r="E29" s="10"/>
      <c r="F29" s="11" t="e">
        <f t="shared" si="1"/>
        <v>#DIV/0!</v>
      </c>
    </row>
    <row r="30" spans="1:6" ht="12.75">
      <c r="A30" s="5" t="s">
        <v>24</v>
      </c>
      <c r="B30" s="10">
        <v>24612.5</v>
      </c>
      <c r="C30" s="10">
        <v>3695.1</v>
      </c>
      <c r="D30" s="11">
        <f t="shared" si="0"/>
        <v>0.15013103098019298</v>
      </c>
      <c r="E30" s="10">
        <v>2230.6</v>
      </c>
      <c r="F30" s="11">
        <f t="shared" si="1"/>
        <v>1.6565498072267553</v>
      </c>
    </row>
    <row r="31" spans="1:6" s="20" customFormat="1" ht="12.75">
      <c r="A31" s="17" t="s">
        <v>25</v>
      </c>
      <c r="B31" s="18">
        <f>SUM(B32:B34)</f>
        <v>44532.4</v>
      </c>
      <c r="C31" s="18">
        <f>SUM(C32:C33)</f>
        <v>260.8</v>
      </c>
      <c r="D31" s="19">
        <f t="shared" si="0"/>
        <v>0.00585641016428488</v>
      </c>
      <c r="E31" s="18">
        <f>SUM(E32:E33)</f>
        <v>109.8</v>
      </c>
      <c r="F31" s="19">
        <f t="shared" si="1"/>
        <v>2.375227686703097</v>
      </c>
    </row>
    <row r="32" spans="1:6" ht="12.75">
      <c r="A32" s="5" t="s">
        <v>26</v>
      </c>
      <c r="B32" s="10">
        <v>3731.1</v>
      </c>
      <c r="C32" s="10">
        <v>260.8</v>
      </c>
      <c r="D32" s="11">
        <f t="shared" si="0"/>
        <v>0.06989895741202327</v>
      </c>
      <c r="E32" s="10">
        <v>109.8</v>
      </c>
      <c r="F32" s="11">
        <f t="shared" si="1"/>
        <v>2.375227686703097</v>
      </c>
    </row>
    <row r="33" spans="1:6" ht="12.75">
      <c r="A33" s="5" t="s">
        <v>27</v>
      </c>
      <c r="B33" s="10">
        <v>39596.4</v>
      </c>
      <c r="C33" s="10">
        <v>0</v>
      </c>
      <c r="D33" s="11">
        <f t="shared" si="0"/>
        <v>0</v>
      </c>
      <c r="E33" s="10">
        <v>0</v>
      </c>
      <c r="F33" s="11">
        <v>0</v>
      </c>
    </row>
    <row r="34" spans="1:6" ht="12.75">
      <c r="A34" s="5" t="s">
        <v>28</v>
      </c>
      <c r="B34" s="10">
        <v>1204.9</v>
      </c>
      <c r="C34" s="10">
        <v>0</v>
      </c>
      <c r="D34" s="19">
        <f t="shared" si="0"/>
        <v>0</v>
      </c>
      <c r="E34" s="10">
        <v>0</v>
      </c>
      <c r="F34" s="19" t="e">
        <f t="shared" si="1"/>
        <v>#DIV/0!</v>
      </c>
    </row>
    <row r="35" spans="1:6" ht="22.5" hidden="1">
      <c r="A35" s="5" t="s">
        <v>29</v>
      </c>
      <c r="B35" s="10"/>
      <c r="C35" s="10"/>
      <c r="D35" s="19" t="e">
        <f t="shared" si="0"/>
        <v>#DIV/0!</v>
      </c>
      <c r="E35" s="10"/>
      <c r="F35" s="19" t="e">
        <f t="shared" si="1"/>
        <v>#DIV/0!</v>
      </c>
    </row>
    <row r="36" spans="1:6" s="20" customFormat="1" ht="12.75">
      <c r="A36" s="17" t="s">
        <v>30</v>
      </c>
      <c r="B36" s="18">
        <f>SUM(B39)</f>
        <v>350</v>
      </c>
      <c r="C36" s="18">
        <f>SUM(C39)</f>
        <v>0</v>
      </c>
      <c r="D36" s="19">
        <f t="shared" si="0"/>
        <v>0</v>
      </c>
      <c r="E36" s="18">
        <f>SUM(E39)</f>
        <v>0</v>
      </c>
      <c r="F36" s="19">
        <v>0</v>
      </c>
    </row>
    <row r="37" spans="1:6" ht="22.5" hidden="1">
      <c r="A37" s="5" t="s">
        <v>31</v>
      </c>
      <c r="B37" s="10"/>
      <c r="C37" s="10"/>
      <c r="D37" s="19" t="e">
        <f t="shared" si="0"/>
        <v>#DIV/0!</v>
      </c>
      <c r="E37" s="10"/>
      <c r="F37" s="19" t="e">
        <f t="shared" si="1"/>
        <v>#DIV/0!</v>
      </c>
    </row>
    <row r="38" spans="1:6" ht="22.5" hidden="1">
      <c r="A38" s="5" t="s">
        <v>69</v>
      </c>
      <c r="B38" s="10"/>
      <c r="C38" s="10"/>
      <c r="D38" s="19" t="e">
        <f t="shared" si="0"/>
        <v>#DIV/0!</v>
      </c>
      <c r="E38" s="10"/>
      <c r="F38" s="19" t="e">
        <f t="shared" si="1"/>
        <v>#DIV/0!</v>
      </c>
    </row>
    <row r="39" spans="1:6" ht="12.75">
      <c r="A39" s="5" t="s">
        <v>32</v>
      </c>
      <c r="B39" s="10">
        <v>350</v>
      </c>
      <c r="C39" s="10">
        <v>0</v>
      </c>
      <c r="D39" s="11">
        <f t="shared" si="0"/>
        <v>0</v>
      </c>
      <c r="E39" s="10">
        <v>0</v>
      </c>
      <c r="F39" s="11">
        <v>0</v>
      </c>
    </row>
    <row r="40" spans="1:6" s="20" customFormat="1" ht="12.75">
      <c r="A40" s="17" t="s">
        <v>33</v>
      </c>
      <c r="B40" s="18">
        <f>SUM(B41:B46)</f>
        <v>487992.1</v>
      </c>
      <c r="C40" s="18">
        <f>SUM(C41:C46)</f>
        <v>113932.40000000001</v>
      </c>
      <c r="D40" s="19">
        <f t="shared" si="0"/>
        <v>0.23347181235106063</v>
      </c>
      <c r="E40" s="18">
        <f>SUM(E41:E46)</f>
        <v>105356.4</v>
      </c>
      <c r="F40" s="19">
        <f t="shared" si="1"/>
        <v>1.081399895972148</v>
      </c>
    </row>
    <row r="41" spans="1:6" ht="12.75">
      <c r="A41" s="5" t="s">
        <v>34</v>
      </c>
      <c r="B41" s="10">
        <v>132891.6</v>
      </c>
      <c r="C41" s="10">
        <v>37283.3</v>
      </c>
      <c r="D41" s="11">
        <f t="shared" si="0"/>
        <v>0.28055422615123904</v>
      </c>
      <c r="E41" s="10">
        <v>32261.4</v>
      </c>
      <c r="F41" s="11">
        <f t="shared" si="1"/>
        <v>1.1556628044660182</v>
      </c>
    </row>
    <row r="42" spans="1:6" ht="12.75">
      <c r="A42" s="5" t="s">
        <v>35</v>
      </c>
      <c r="B42" s="10">
        <v>278898.8</v>
      </c>
      <c r="C42" s="10">
        <v>59080.4</v>
      </c>
      <c r="D42" s="11">
        <f t="shared" si="0"/>
        <v>0.21183454356920864</v>
      </c>
      <c r="E42" s="10">
        <v>60853.6</v>
      </c>
      <c r="F42" s="11">
        <f t="shared" si="1"/>
        <v>0.9708612144556773</v>
      </c>
    </row>
    <row r="43" spans="1:6" ht="12.75">
      <c r="A43" s="5" t="s">
        <v>76</v>
      </c>
      <c r="B43" s="10">
        <v>34625.8</v>
      </c>
      <c r="C43" s="10">
        <v>7347.8</v>
      </c>
      <c r="D43" s="11">
        <f t="shared" si="0"/>
        <v>0.21220592737207514</v>
      </c>
      <c r="E43" s="10">
        <v>6547</v>
      </c>
      <c r="F43" s="11">
        <v>0</v>
      </c>
    </row>
    <row r="44" spans="1:6" ht="22.5" hidden="1">
      <c r="A44" s="5" t="s">
        <v>36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12.75">
      <c r="A45" s="5" t="s">
        <v>37</v>
      </c>
      <c r="B45" s="10">
        <v>1971.6</v>
      </c>
      <c r="C45" s="10">
        <v>149</v>
      </c>
      <c r="D45" s="11">
        <f t="shared" si="0"/>
        <v>0.07557313856766079</v>
      </c>
      <c r="E45" s="10">
        <v>275.7</v>
      </c>
      <c r="F45" s="11">
        <f t="shared" si="1"/>
        <v>0.5404425099746101</v>
      </c>
    </row>
    <row r="46" spans="1:6" ht="12.75">
      <c r="A46" s="5" t="s">
        <v>38</v>
      </c>
      <c r="B46" s="10">
        <v>39604.3</v>
      </c>
      <c r="C46" s="10">
        <v>10071.9</v>
      </c>
      <c r="D46" s="11">
        <f t="shared" si="0"/>
        <v>0.2543132942635017</v>
      </c>
      <c r="E46" s="10">
        <v>5418.7</v>
      </c>
      <c r="F46" s="11">
        <f t="shared" si="1"/>
        <v>1.8587299536789266</v>
      </c>
    </row>
    <row r="47" spans="1:6" s="20" customFormat="1" ht="12.75">
      <c r="A47" s="17" t="s">
        <v>39</v>
      </c>
      <c r="B47" s="18">
        <f>SUM(B48:B49)</f>
        <v>78112.1</v>
      </c>
      <c r="C47" s="18">
        <f>SUM(C48:C49)</f>
        <v>16242.4</v>
      </c>
      <c r="D47" s="19">
        <f t="shared" si="0"/>
        <v>0.20793705456644998</v>
      </c>
      <c r="E47" s="18">
        <f>SUM(E48:E49)</f>
        <v>11405.900000000001</v>
      </c>
      <c r="F47" s="19">
        <f t="shared" si="1"/>
        <v>1.4240349292909809</v>
      </c>
    </row>
    <row r="48" spans="1:6" ht="12.75">
      <c r="A48" s="5" t="s">
        <v>40</v>
      </c>
      <c r="B48" s="10">
        <v>75385.6</v>
      </c>
      <c r="C48" s="10">
        <v>14130.4</v>
      </c>
      <c r="D48" s="11">
        <f t="shared" si="0"/>
        <v>0.18744163341540027</v>
      </c>
      <c r="E48" s="10">
        <v>9349.1</v>
      </c>
      <c r="F48" s="11">
        <f t="shared" si="1"/>
        <v>1.5114182113786352</v>
      </c>
    </row>
    <row r="49" spans="1:6" ht="12.75">
      <c r="A49" s="5" t="s">
        <v>41</v>
      </c>
      <c r="B49" s="10">
        <v>2726.5</v>
      </c>
      <c r="C49" s="10">
        <v>2112</v>
      </c>
      <c r="D49" s="11">
        <f t="shared" si="0"/>
        <v>0.7746194755180634</v>
      </c>
      <c r="E49" s="10">
        <v>2056.8</v>
      </c>
      <c r="F49" s="11">
        <f t="shared" si="1"/>
        <v>1.0268378063010501</v>
      </c>
    </row>
    <row r="50" spans="1:6" s="20" customFormat="1" ht="12.75">
      <c r="A50" s="17" t="s">
        <v>42</v>
      </c>
      <c r="B50" s="18">
        <f>B57+B58</f>
        <v>837.8</v>
      </c>
      <c r="C50" s="18">
        <f>C57+C58</f>
        <v>0</v>
      </c>
      <c r="D50" s="11">
        <f t="shared" si="0"/>
        <v>0</v>
      </c>
      <c r="E50" s="18">
        <f>E57+E58</f>
        <v>0</v>
      </c>
      <c r="F50" s="19" t="e">
        <f t="shared" si="1"/>
        <v>#DIV/0!</v>
      </c>
    </row>
    <row r="51" spans="1:6" ht="12.75" hidden="1">
      <c r="A51" s="5" t="s">
        <v>43</v>
      </c>
      <c r="B51" s="10"/>
      <c r="C51" s="10"/>
      <c r="D51" s="11" t="e">
        <f t="shared" si="0"/>
        <v>#DIV/0!</v>
      </c>
      <c r="E51" s="10"/>
      <c r="F51" s="19" t="e">
        <f t="shared" si="1"/>
        <v>#DIV/0!</v>
      </c>
    </row>
    <row r="52" spans="1:6" ht="12.75" hidden="1">
      <c r="A52" s="5" t="s">
        <v>44</v>
      </c>
      <c r="B52" s="10"/>
      <c r="C52" s="10"/>
      <c r="D52" s="11" t="e">
        <f t="shared" si="0"/>
        <v>#DIV/0!</v>
      </c>
      <c r="E52" s="10"/>
      <c r="F52" s="19" t="e">
        <f t="shared" si="1"/>
        <v>#DIV/0!</v>
      </c>
    </row>
    <row r="53" spans="1:6" ht="22.5" hidden="1">
      <c r="A53" s="5" t="s">
        <v>45</v>
      </c>
      <c r="B53" s="10"/>
      <c r="C53" s="10"/>
      <c r="D53" s="11" t="e">
        <f t="shared" si="0"/>
        <v>#DIV/0!</v>
      </c>
      <c r="E53" s="10"/>
      <c r="F53" s="19" t="e">
        <f t="shared" si="1"/>
        <v>#DIV/0!</v>
      </c>
    </row>
    <row r="54" spans="1:6" ht="12.75" hidden="1">
      <c r="A54" s="5" t="s">
        <v>46</v>
      </c>
      <c r="B54" s="10"/>
      <c r="C54" s="10"/>
      <c r="D54" s="11" t="e">
        <f t="shared" si="0"/>
        <v>#DIV/0!</v>
      </c>
      <c r="E54" s="10"/>
      <c r="F54" s="19" t="e">
        <f t="shared" si="1"/>
        <v>#DIV/0!</v>
      </c>
    </row>
    <row r="55" spans="1:6" ht="12.75" hidden="1">
      <c r="A55" s="5" t="s">
        <v>47</v>
      </c>
      <c r="B55" s="10"/>
      <c r="C55" s="10"/>
      <c r="D55" s="11" t="e">
        <f t="shared" si="0"/>
        <v>#DIV/0!</v>
      </c>
      <c r="E55" s="10"/>
      <c r="F55" s="19" t="e">
        <f t="shared" si="1"/>
        <v>#DIV/0!</v>
      </c>
    </row>
    <row r="56" spans="1:6" ht="22.5" hidden="1">
      <c r="A56" s="5" t="s">
        <v>48</v>
      </c>
      <c r="B56" s="10"/>
      <c r="C56" s="10"/>
      <c r="D56" s="11" t="e">
        <f t="shared" si="0"/>
        <v>#DIV/0!</v>
      </c>
      <c r="E56" s="10"/>
      <c r="F56" s="19" t="e">
        <f t="shared" si="1"/>
        <v>#DIV/0!</v>
      </c>
    </row>
    <row r="57" spans="1:6" ht="12.75">
      <c r="A57" s="5" t="s">
        <v>49</v>
      </c>
      <c r="B57" s="10">
        <v>429.8</v>
      </c>
      <c r="C57" s="10">
        <v>0</v>
      </c>
      <c r="D57" s="11">
        <f t="shared" si="0"/>
        <v>0</v>
      </c>
      <c r="E57" s="10">
        <v>0</v>
      </c>
      <c r="F57" s="11" t="e">
        <f t="shared" si="1"/>
        <v>#DIV/0!</v>
      </c>
    </row>
    <row r="58" spans="1:6" ht="12.75">
      <c r="A58" s="5" t="s">
        <v>50</v>
      </c>
      <c r="B58" s="10">
        <v>408</v>
      </c>
      <c r="C58" s="10">
        <v>0</v>
      </c>
      <c r="D58" s="11">
        <f t="shared" si="0"/>
        <v>0</v>
      </c>
      <c r="E58" s="10">
        <v>0</v>
      </c>
      <c r="F58" s="11">
        <v>0</v>
      </c>
    </row>
    <row r="59" spans="1:6" s="20" customFormat="1" ht="12.75">
      <c r="A59" s="17" t="s">
        <v>51</v>
      </c>
      <c r="B59" s="18">
        <f>SUM(B60:B64)</f>
        <v>29093.8</v>
      </c>
      <c r="C59" s="18">
        <f>SUM(C60:C64)</f>
        <v>7397.599999999999</v>
      </c>
      <c r="D59" s="19">
        <f t="shared" si="0"/>
        <v>0.2542672321938007</v>
      </c>
      <c r="E59" s="18">
        <f>SUM(E60:E64)</f>
        <v>4182.9</v>
      </c>
      <c r="F59" s="19">
        <f t="shared" si="1"/>
        <v>1.7685337923450237</v>
      </c>
    </row>
    <row r="60" spans="1:6" ht="12.75">
      <c r="A60" s="5" t="s">
        <v>52</v>
      </c>
      <c r="B60" s="10">
        <v>6419.3</v>
      </c>
      <c r="C60" s="10">
        <v>1589.2</v>
      </c>
      <c r="D60" s="11">
        <f t="shared" si="0"/>
        <v>0.24756593398034055</v>
      </c>
      <c r="E60" s="10">
        <v>1604.2</v>
      </c>
      <c r="F60" s="11">
        <f t="shared" si="1"/>
        <v>0.9906495449445206</v>
      </c>
    </row>
    <row r="61" spans="1:6" ht="12.75" hidden="1">
      <c r="A61" s="5" t="s">
        <v>53</v>
      </c>
      <c r="B61" s="10"/>
      <c r="C61" s="10"/>
      <c r="D61" s="11" t="e">
        <f t="shared" si="0"/>
        <v>#DIV/0!</v>
      </c>
      <c r="E61" s="10"/>
      <c r="F61" s="11" t="e">
        <f t="shared" si="1"/>
        <v>#DIV/0!</v>
      </c>
    </row>
    <row r="62" spans="1:6" ht="12.75">
      <c r="A62" s="5" t="s">
        <v>54</v>
      </c>
      <c r="B62" s="10">
        <v>15931.5</v>
      </c>
      <c r="C62" s="10">
        <v>4017.7</v>
      </c>
      <c r="D62" s="11">
        <f t="shared" si="0"/>
        <v>0.25218592097417064</v>
      </c>
      <c r="E62" s="10">
        <v>711.2</v>
      </c>
      <c r="F62" s="11">
        <f t="shared" si="1"/>
        <v>5.649184476940381</v>
      </c>
    </row>
    <row r="63" spans="1:6" ht="12.75">
      <c r="A63" s="5" t="s">
        <v>55</v>
      </c>
      <c r="B63" s="10">
        <v>6443</v>
      </c>
      <c r="C63" s="10">
        <v>1790.7</v>
      </c>
      <c r="D63" s="11">
        <f t="shared" si="0"/>
        <v>0.27792953593046715</v>
      </c>
      <c r="E63" s="10">
        <v>1867.5</v>
      </c>
      <c r="F63" s="11">
        <f t="shared" si="1"/>
        <v>0.9588755020080322</v>
      </c>
    </row>
    <row r="64" spans="1:6" ht="12.75">
      <c r="A64" s="5" t="s">
        <v>56</v>
      </c>
      <c r="B64" s="10">
        <v>300</v>
      </c>
      <c r="C64" s="10">
        <v>0</v>
      </c>
      <c r="D64" s="11">
        <f t="shared" si="0"/>
        <v>0</v>
      </c>
      <c r="E64" s="10">
        <v>0</v>
      </c>
      <c r="F64" s="11" t="e">
        <f t="shared" si="1"/>
        <v>#DIV/0!</v>
      </c>
    </row>
    <row r="65" spans="1:6" s="20" customFormat="1" ht="12.75">
      <c r="A65" s="17" t="s">
        <v>57</v>
      </c>
      <c r="B65" s="18">
        <f>SUM(B66:B67)</f>
        <v>48755</v>
      </c>
      <c r="C65" s="18">
        <f>SUM(C66:C67)</f>
        <v>6768.8</v>
      </c>
      <c r="D65" s="19">
        <f t="shared" si="0"/>
        <v>0.13883294021126039</v>
      </c>
      <c r="E65" s="18">
        <f>SUM(E66:E67)</f>
        <v>5803.7</v>
      </c>
      <c r="F65" s="19">
        <f t="shared" si="1"/>
        <v>1.1662904698726675</v>
      </c>
    </row>
    <row r="66" spans="1:6" ht="12.75">
      <c r="A66" s="5" t="s">
        <v>58</v>
      </c>
      <c r="B66" s="10">
        <v>26713.4</v>
      </c>
      <c r="C66" s="10">
        <v>6584</v>
      </c>
      <c r="D66" s="11">
        <f t="shared" si="0"/>
        <v>0.24646806471658417</v>
      </c>
      <c r="E66" s="10">
        <v>5716.5</v>
      </c>
      <c r="F66" s="11">
        <f t="shared" si="1"/>
        <v>1.1517536954430159</v>
      </c>
    </row>
    <row r="67" spans="1:6" ht="12.75">
      <c r="A67" s="5" t="s">
        <v>59</v>
      </c>
      <c r="B67" s="10">
        <v>22041.6</v>
      </c>
      <c r="C67" s="10">
        <v>184.8</v>
      </c>
      <c r="D67" s="11">
        <f t="shared" si="0"/>
        <v>0.008384146341463415</v>
      </c>
      <c r="E67" s="10">
        <v>87.2</v>
      </c>
      <c r="F67" s="11">
        <f t="shared" si="1"/>
        <v>2.1192660550458715</v>
      </c>
    </row>
    <row r="68" spans="1:6" ht="12.75" hidden="1">
      <c r="A68" s="5" t="s">
        <v>60</v>
      </c>
      <c r="B68" s="10"/>
      <c r="C68" s="10"/>
      <c r="D68" s="19" t="e">
        <f t="shared" si="0"/>
        <v>#DIV/0!</v>
      </c>
      <c r="E68" s="10"/>
      <c r="F68" s="19" t="e">
        <f t="shared" si="1"/>
        <v>#DIV/0!</v>
      </c>
    </row>
    <row r="69" spans="1:6" ht="22.5" hidden="1">
      <c r="A69" s="5" t="s">
        <v>61</v>
      </c>
      <c r="B69" s="10"/>
      <c r="C69" s="10"/>
      <c r="D69" s="19" t="e">
        <f aca="true" t="shared" si="2" ref="D69:D76">C69/B69</f>
        <v>#DIV/0!</v>
      </c>
      <c r="E69" s="10"/>
      <c r="F69" s="19" t="e">
        <f aca="true" t="shared" si="3" ref="F69:F75">C69/E69</f>
        <v>#DIV/0!</v>
      </c>
    </row>
    <row r="70" spans="1:6" s="20" customFormat="1" ht="12.75">
      <c r="A70" s="17" t="s">
        <v>62</v>
      </c>
      <c r="B70" s="18">
        <f>SUM(B71)</f>
        <v>1000</v>
      </c>
      <c r="C70" s="18">
        <f>SUM(C71)</f>
        <v>255</v>
      </c>
      <c r="D70" s="19">
        <f t="shared" si="2"/>
        <v>0.255</v>
      </c>
      <c r="E70" s="18">
        <f>SUM(E71)</f>
        <v>240</v>
      </c>
      <c r="F70" s="19">
        <f t="shared" si="3"/>
        <v>1.0625</v>
      </c>
    </row>
    <row r="71" spans="1:6" ht="12.75">
      <c r="A71" s="5" t="s">
        <v>73</v>
      </c>
      <c r="B71" s="10">
        <v>1000</v>
      </c>
      <c r="C71" s="10">
        <v>255</v>
      </c>
      <c r="D71" s="11">
        <f t="shared" si="2"/>
        <v>0.255</v>
      </c>
      <c r="E71" s="10">
        <v>240</v>
      </c>
      <c r="F71" s="11">
        <f t="shared" si="3"/>
        <v>1.0625</v>
      </c>
    </row>
    <row r="72" spans="1:6" s="20" customFormat="1" ht="22.5">
      <c r="A72" s="17" t="s">
        <v>63</v>
      </c>
      <c r="B72" s="18">
        <f>SUM(B73)</f>
        <v>1000</v>
      </c>
      <c r="C72" s="18">
        <f>SUM(C73)</f>
        <v>0</v>
      </c>
      <c r="D72" s="19">
        <f t="shared" si="2"/>
        <v>0</v>
      </c>
      <c r="E72" s="18">
        <f>SUM(E73)</f>
        <v>0</v>
      </c>
      <c r="F72" s="19">
        <v>0</v>
      </c>
    </row>
    <row r="73" spans="1:6" ht="21" customHeight="1">
      <c r="A73" s="5" t="s">
        <v>64</v>
      </c>
      <c r="B73" s="10">
        <v>1000</v>
      </c>
      <c r="C73" s="10">
        <v>0</v>
      </c>
      <c r="D73" s="11">
        <f t="shared" si="2"/>
        <v>0</v>
      </c>
      <c r="E73" s="10">
        <v>0</v>
      </c>
      <c r="F73" s="11">
        <v>0</v>
      </c>
    </row>
    <row r="74" spans="1:6" s="20" customFormat="1" ht="33.75">
      <c r="A74" s="17" t="s">
        <v>70</v>
      </c>
      <c r="B74" s="18">
        <f>SUM(B75:B77)</f>
        <v>40274.2</v>
      </c>
      <c r="C74" s="18">
        <f>SUM(C75:C77)</f>
        <v>5637.3</v>
      </c>
      <c r="D74" s="19">
        <f t="shared" si="2"/>
        <v>0.13997298518654624</v>
      </c>
      <c r="E74" s="18">
        <f>SUM(E75:E76)</f>
        <v>7253.6</v>
      </c>
      <c r="F74" s="19">
        <f t="shared" si="3"/>
        <v>0.7771727142384471</v>
      </c>
    </row>
    <row r="75" spans="1:6" ht="33.75">
      <c r="A75" s="5" t="s">
        <v>65</v>
      </c>
      <c r="B75" s="10">
        <v>22459.5</v>
      </c>
      <c r="C75" s="10">
        <v>5380.3</v>
      </c>
      <c r="D75" s="11">
        <f t="shared" si="2"/>
        <v>0.23955564460473297</v>
      </c>
      <c r="E75" s="10">
        <v>7253.6</v>
      </c>
      <c r="F75" s="11">
        <f t="shared" si="3"/>
        <v>0.7417420315429579</v>
      </c>
    </row>
    <row r="76" spans="1:6" ht="12.75">
      <c r="A76" s="5" t="s">
        <v>66</v>
      </c>
      <c r="B76" s="10">
        <v>16905.5</v>
      </c>
      <c r="C76" s="10">
        <v>257</v>
      </c>
      <c r="D76" s="11">
        <f t="shared" si="2"/>
        <v>0.015202153145426044</v>
      </c>
      <c r="E76" s="10">
        <v>0</v>
      </c>
      <c r="F76" s="11" t="e">
        <f>C76/E76</f>
        <v>#DIV/0!</v>
      </c>
    </row>
    <row r="77" spans="1:6" ht="23.25" thickBot="1">
      <c r="A77" s="5" t="s">
        <v>67</v>
      </c>
      <c r="B77" s="10">
        <v>909.2</v>
      </c>
      <c r="C77" s="10">
        <v>0</v>
      </c>
      <c r="D77" s="11">
        <f>C77/B77</f>
        <v>0</v>
      </c>
      <c r="E77" s="10">
        <v>0</v>
      </c>
      <c r="F77" s="11" t="e">
        <f>C77/E77</f>
        <v>#DIV/0!</v>
      </c>
    </row>
    <row r="78" spans="1:6" ht="23.25" hidden="1" thickBot="1">
      <c r="A78" s="5" t="s">
        <v>68</v>
      </c>
      <c r="B78" s="10"/>
      <c r="C78" s="10"/>
      <c r="D78" s="12"/>
      <c r="E78" s="10"/>
      <c r="F78" s="12"/>
    </row>
    <row r="79" spans="1:6" ht="12.75">
      <c r="A79" s="6"/>
      <c r="B79" s="13"/>
      <c r="C79" s="13"/>
      <c r="D79" s="14"/>
      <c r="E79" s="13"/>
      <c r="F79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buh5</cp:lastModifiedBy>
  <cp:lastPrinted>2019-05-20T08:45:06Z</cp:lastPrinted>
  <dcterms:created xsi:type="dcterms:W3CDTF">2016-09-09T11:17:58Z</dcterms:created>
  <dcterms:modified xsi:type="dcterms:W3CDTF">2019-05-20T11:34:48Z</dcterms:modified>
  <cp:category/>
  <cp:version/>
  <cp:contentType/>
  <cp:contentStatus/>
</cp:coreProperties>
</file>