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_bookmark_4">#REF!</definedName>
  </definedNames>
  <calcPr fullCalcOnLoad="1"/>
</workbook>
</file>

<file path=xl/sharedStrings.xml><?xml version="1.0" encoding="utf-8"?>
<sst xmlns="http://schemas.openxmlformats.org/spreadsheetml/2006/main" count="85" uniqueCount="84">
  <si>
    <t>тыс. руб.</t>
  </si>
  <si>
    <t>Наименование показателя</t>
  </si>
  <si>
    <t>1</t>
  </si>
  <si>
    <t>5</t>
  </si>
  <si>
    <t>Расходы бюджета - ВСЕГО 
В том числе: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</si>
  <si>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</si>
  <si>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</si>
  <si>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</si>
  <si>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</si>
  <si>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</si>
  <si>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</si>
  <si>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</si>
  <si>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</si>
  <si>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</si>
  <si>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</si>
  <si>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</si>
  <si>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</si>
  <si>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</si>
  <si>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</si>
  <si>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</si>
  <si>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</si>
  <si>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</si>
  <si>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</si>
  <si>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</si>
  <si>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</si>
  <si>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</si>
  <si>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</si>
  <si>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</si>
  <si>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</si>
  <si>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</si>
  <si>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</si>
  <si>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</si>
  <si>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</si>
  <si>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</si>
  <si>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</si>
  <si>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</si>
  <si>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</si>
  <si>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</si>
  <si>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</si>
  <si>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</si>
  <si>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</si>
  <si>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</si>
  <si>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</si>
  <si>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</si>
  <si>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</si>
  <si>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</si>
  <si>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</si>
  <si>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</si>
  <si>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</si>
  <si>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</si>
  <si>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</si>
  <si>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</si>
  <si>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</si>
  <si>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</si>
  <si>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</si>
  <si>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</si>
  <si>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</si>
  <si>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</si>
  <si>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</si>
  <si>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</si>
  <si>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</si>
  <si>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</si>
  <si>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</si>
  <si>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</si>
  <si>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</si>
  <si>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</si>
  <si>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</si>
  <si>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</si>
  <si>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</si>
  <si>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</si>
  <si>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</si>
  <si>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</si>
  <si>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</si>
  <si>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</si>
  <si>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</si>
  <si>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Результат кассового исполнения бюджета (дефицит/профицит)</t>
  </si>
  <si>
    <t>Исполнено на 01.04.2020</t>
  </si>
  <si>
    <t>из них межбюджетные трансферты</t>
  </si>
  <si>
    <t>Аналитические данные о расходах  бюджета района по разделам и подразделам классификации расходов за 1 квартал 2021 года в сравнении с 1 кварталом 2020 года</t>
  </si>
  <si>
    <t>Утвержденные бюджетные назначения на 2021год</t>
  </si>
  <si>
    <t>Исполнено на 01.04.2021</t>
  </si>
  <si>
    <t>% исполнения на 01.04.2021</t>
  </si>
  <si>
    <t>Отношение исполнения на 01.04.2021 к 01.04.2020</t>
  </si>
  <si>
    <t>Гражданская оборона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</si>
</sst>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&quot;###,##0.00"/>
    <numFmt numFmtId="166" formatCode="0.0%"/>
  </numFmts>
  <fonts count="43">
    <font>
      <sz val="10"/>
      <name val="Arial"/>
      <family val="0"/>
    </font>
    <font>
      <i/>
      <sz val="10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164" fontId="6" fillId="0" borderId="12" xfId="0" applyNumberFormat="1" applyFont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166" fontId="7" fillId="0" borderId="12" xfId="55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165" fontId="3" fillId="0" borderId="12" xfId="0" applyNumberFormat="1" applyFont="1" applyBorder="1" applyAlignment="1">
      <alignment horizontal="center" vertical="center" wrapText="1"/>
    </xf>
    <xf numFmtId="166" fontId="4" fillId="0" borderId="12" xfId="55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top" wrapText="1"/>
    </xf>
    <xf numFmtId="165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165" fontId="4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42.57421875" style="0" customWidth="1"/>
    <col min="2" max="2" width="15.140625" style="1" customWidth="1"/>
    <col min="3" max="3" width="16.140625" style="1" customWidth="1"/>
    <col min="4" max="4" width="11.421875" style="2" customWidth="1"/>
    <col min="5" max="5" width="15.421875" style="1" customWidth="1"/>
    <col min="6" max="6" width="12.8515625" style="2" customWidth="1"/>
  </cols>
  <sheetData>
    <row r="1" spans="1:6" ht="40.5" customHeight="1">
      <c r="A1" s="30" t="s">
        <v>78</v>
      </c>
      <c r="B1" s="30"/>
      <c r="C1" s="30"/>
      <c r="D1" s="30"/>
      <c r="E1" s="30"/>
      <c r="F1" s="30"/>
    </row>
    <row r="2" spans="1:6" ht="12.75">
      <c r="A2" s="3"/>
      <c r="B2" s="4"/>
      <c r="C2" s="4"/>
      <c r="D2" s="5"/>
      <c r="E2" s="4"/>
      <c r="F2" s="5" t="s">
        <v>0</v>
      </c>
    </row>
    <row r="3" spans="1:6" ht="43.5" customHeight="1">
      <c r="A3" s="6" t="s">
        <v>1</v>
      </c>
      <c r="B3" s="7" t="s">
        <v>79</v>
      </c>
      <c r="C3" s="7" t="s">
        <v>80</v>
      </c>
      <c r="D3" s="8" t="s">
        <v>81</v>
      </c>
      <c r="E3" s="9" t="s">
        <v>76</v>
      </c>
      <c r="F3" s="8" t="s">
        <v>82</v>
      </c>
    </row>
    <row r="4" spans="1:6" ht="12.75">
      <c r="A4" s="10" t="s">
        <v>2</v>
      </c>
      <c r="B4" s="10">
        <v>2</v>
      </c>
      <c r="C4" s="10">
        <v>3</v>
      </c>
      <c r="D4" s="11">
        <v>4</v>
      </c>
      <c r="E4" s="10" t="s">
        <v>3</v>
      </c>
      <c r="F4" s="11">
        <v>6</v>
      </c>
    </row>
    <row r="5" spans="1:6" s="16" customFormat="1" ht="22.5">
      <c r="A5" s="12" t="s">
        <v>4</v>
      </c>
      <c r="B5" s="13">
        <f>B6+B16+B21+B32+B37+B41+B48+B51+B60+B66+B71+B73+B75</f>
        <v>1017585.7</v>
      </c>
      <c r="C5" s="14">
        <f>C6+C16+C21+C32+C37+C41+C48+C51+C60+C66+C71+C73+C75</f>
        <v>209444.09999999998</v>
      </c>
      <c r="D5" s="15">
        <f aca="true" t="shared" si="0" ref="D5:D31">C5/B5</f>
        <v>0.20582453153577138</v>
      </c>
      <c r="E5" s="14">
        <f>E6+E16+E21+E32+E37+E41+E48+E51+E60+E66+E71+E73+E75</f>
        <v>197935.20000000004</v>
      </c>
      <c r="F5" s="15">
        <f>C5/E5</f>
        <v>1.058144786778703</v>
      </c>
    </row>
    <row r="6" spans="1:6" s="16" customFormat="1" ht="12.75">
      <c r="A6" s="17" t="s">
        <v>5</v>
      </c>
      <c r="B6" s="14">
        <f>SUM(B7:B13)</f>
        <v>93615.5</v>
      </c>
      <c r="C6" s="14">
        <f>SUM(C7:C13)</f>
        <v>16972.199999999997</v>
      </c>
      <c r="D6" s="15">
        <f t="shared" si="0"/>
        <v>0.1812969006200896</v>
      </c>
      <c r="E6" s="14">
        <f>SUM(E7:E13)</f>
        <v>15172.7</v>
      </c>
      <c r="F6" s="15">
        <f>C6/E6</f>
        <v>1.118601171841531</v>
      </c>
    </row>
    <row r="7" spans="1:6" ht="21" customHeight="1">
      <c r="A7" s="18" t="s">
        <v>6</v>
      </c>
      <c r="B7" s="19">
        <v>2561.5</v>
      </c>
      <c r="C7" s="19">
        <v>582.5</v>
      </c>
      <c r="D7" s="20">
        <f t="shared" si="0"/>
        <v>0.22740581690415773</v>
      </c>
      <c r="E7" s="19">
        <v>477.9</v>
      </c>
      <c r="F7" s="20">
        <f>C7/E7</f>
        <v>1.2188742414731115</v>
      </c>
    </row>
    <row r="8" spans="1:6" ht="32.25" customHeight="1">
      <c r="A8" s="18" t="s">
        <v>7</v>
      </c>
      <c r="B8" s="19">
        <v>2234</v>
      </c>
      <c r="C8" s="19">
        <v>398.5</v>
      </c>
      <c r="D8" s="20">
        <f t="shared" si="0"/>
        <v>0.17837958818263205</v>
      </c>
      <c r="E8" s="19">
        <v>363.3</v>
      </c>
      <c r="F8" s="20">
        <f>C8/E8</f>
        <v>1.0968896229011835</v>
      </c>
    </row>
    <row r="9" spans="1:6" ht="32.25" customHeight="1">
      <c r="A9" s="18" t="s">
        <v>8</v>
      </c>
      <c r="B9" s="19">
        <v>41845.4</v>
      </c>
      <c r="C9" s="19">
        <v>8169.5</v>
      </c>
      <c r="D9" s="20">
        <f t="shared" si="0"/>
        <v>0.19523053907956428</v>
      </c>
      <c r="E9" s="19">
        <v>7248.1</v>
      </c>
      <c r="F9" s="20">
        <f>C9/E9</f>
        <v>1.1271229701576964</v>
      </c>
    </row>
    <row r="10" spans="1:6" ht="12.75">
      <c r="A10" s="21" t="s">
        <v>9</v>
      </c>
      <c r="B10" s="19">
        <v>14.2</v>
      </c>
      <c r="C10" s="19">
        <v>0</v>
      </c>
      <c r="D10" s="20">
        <f t="shared" si="0"/>
        <v>0</v>
      </c>
      <c r="E10" s="19">
        <v>0</v>
      </c>
      <c r="F10" s="20">
        <v>0</v>
      </c>
    </row>
    <row r="11" spans="1:6" ht="32.25" customHeight="1">
      <c r="A11" s="18" t="s">
        <v>10</v>
      </c>
      <c r="B11" s="19">
        <v>10644.2</v>
      </c>
      <c r="C11" s="19">
        <v>2073.3</v>
      </c>
      <c r="D11" s="20">
        <f t="shared" si="0"/>
        <v>0.19478213487157325</v>
      </c>
      <c r="E11" s="19">
        <v>1791.1</v>
      </c>
      <c r="F11" s="20">
        <f>C11/E11</f>
        <v>1.1575568086650663</v>
      </c>
    </row>
    <row r="12" spans="1:6" ht="12.75">
      <c r="A12" s="18" t="s">
        <v>11</v>
      </c>
      <c r="B12" s="19">
        <v>500</v>
      </c>
      <c r="C12" s="19">
        <v>0</v>
      </c>
      <c r="D12" s="20">
        <f t="shared" si="0"/>
        <v>0</v>
      </c>
      <c r="E12" s="19">
        <v>0</v>
      </c>
      <c r="F12" s="20">
        <v>0</v>
      </c>
    </row>
    <row r="13" spans="1:6" ht="12.75">
      <c r="A13" s="18" t="s">
        <v>12</v>
      </c>
      <c r="B13" s="19">
        <v>35816.2</v>
      </c>
      <c r="C13" s="19">
        <v>5748.4</v>
      </c>
      <c r="D13" s="20">
        <f t="shared" si="0"/>
        <v>0.16049720517531174</v>
      </c>
      <c r="E13" s="19">
        <v>5292.3</v>
      </c>
      <c r="F13" s="20">
        <f aca="true" t="shared" si="1" ref="F13:F19">C13/E13</f>
        <v>1.0861818113107722</v>
      </c>
    </row>
    <row r="14" spans="1:6" ht="12.75">
      <c r="A14" s="26" t="s">
        <v>77</v>
      </c>
      <c r="B14" s="22">
        <v>150</v>
      </c>
      <c r="C14" s="29">
        <v>37.5</v>
      </c>
      <c r="D14" s="20">
        <f t="shared" si="0"/>
        <v>0.25</v>
      </c>
      <c r="E14" s="29">
        <v>37.5</v>
      </c>
      <c r="F14" s="15">
        <v>0</v>
      </c>
    </row>
    <row r="15" spans="1:6" ht="12.75" hidden="1">
      <c r="A15" s="18" t="s">
        <v>13</v>
      </c>
      <c r="B15" s="19"/>
      <c r="C15" s="19"/>
      <c r="D15" s="15" t="e">
        <f t="shared" si="0"/>
        <v>#DIV/0!</v>
      </c>
      <c r="E15" s="19"/>
      <c r="F15" s="15" t="e">
        <f t="shared" si="1"/>
        <v>#DIV/0!</v>
      </c>
    </row>
    <row r="16" spans="1:6" s="16" customFormat="1" ht="22.5">
      <c r="A16" s="17" t="s">
        <v>14</v>
      </c>
      <c r="B16" s="14">
        <f>SUM(B17:B20)</f>
        <v>3185.8</v>
      </c>
      <c r="C16" s="14">
        <f>SUM(C18:C20)</f>
        <v>727.6</v>
      </c>
      <c r="D16" s="15">
        <f t="shared" si="0"/>
        <v>0.22838847385272146</v>
      </c>
      <c r="E16" s="14">
        <f>SUM(E17:E20)</f>
        <v>333.6</v>
      </c>
      <c r="F16" s="15">
        <f t="shared" si="1"/>
        <v>2.1810551558752995</v>
      </c>
    </row>
    <row r="17" spans="1:6" s="16" customFormat="1" ht="12.75">
      <c r="A17" s="18" t="s">
        <v>83</v>
      </c>
      <c r="B17" s="19">
        <v>67.3</v>
      </c>
      <c r="C17" s="19">
        <v>0</v>
      </c>
      <c r="D17" s="20">
        <f t="shared" si="0"/>
        <v>0</v>
      </c>
      <c r="E17" s="19">
        <v>333.6</v>
      </c>
      <c r="F17" s="15">
        <f t="shared" si="1"/>
        <v>0</v>
      </c>
    </row>
    <row r="18" spans="1:6" ht="21.75" customHeight="1">
      <c r="A18" s="18" t="s">
        <v>15</v>
      </c>
      <c r="B18" s="19">
        <v>3073.5</v>
      </c>
      <c r="C18" s="19">
        <v>727.6</v>
      </c>
      <c r="D18" s="20">
        <f t="shared" si="0"/>
        <v>0.23673336586952987</v>
      </c>
      <c r="E18" s="19">
        <v>0</v>
      </c>
      <c r="F18" s="20">
        <v>0</v>
      </c>
    </row>
    <row r="19" spans="1:6" ht="12.75" hidden="1">
      <c r="A19" s="18" t="s">
        <v>16</v>
      </c>
      <c r="B19" s="19"/>
      <c r="C19" s="19"/>
      <c r="D19" s="20" t="e">
        <f t="shared" si="0"/>
        <v>#DIV/0!</v>
      </c>
      <c r="E19" s="19"/>
      <c r="F19" s="20" t="e">
        <f t="shared" si="1"/>
        <v>#DIV/0!</v>
      </c>
    </row>
    <row r="20" spans="1:6" ht="21" customHeight="1">
      <c r="A20" s="18" t="s">
        <v>17</v>
      </c>
      <c r="B20" s="19">
        <v>45</v>
      </c>
      <c r="C20" s="19">
        <v>0</v>
      </c>
      <c r="D20" s="20">
        <f t="shared" si="0"/>
        <v>0</v>
      </c>
      <c r="E20" s="19">
        <v>0</v>
      </c>
      <c r="F20" s="20">
        <v>0</v>
      </c>
    </row>
    <row r="21" spans="1:6" s="16" customFormat="1" ht="12.75">
      <c r="A21" s="17" t="s">
        <v>18</v>
      </c>
      <c r="B21" s="14">
        <f>SUM(B22:B31)-B30</f>
        <v>68169.4</v>
      </c>
      <c r="C21" s="14">
        <f>SUM(C22:C31)-C30</f>
        <v>11040.4</v>
      </c>
      <c r="D21" s="15">
        <f t="shared" si="0"/>
        <v>0.16195536413698816</v>
      </c>
      <c r="E21" s="14">
        <f>SUM(E22:E31)-E30</f>
        <v>8426</v>
      </c>
      <c r="F21" s="15">
        <f>C21/E21</f>
        <v>1.3102777118442914</v>
      </c>
    </row>
    <row r="22" spans="1:6" ht="12.75">
      <c r="A22" s="18" t="s">
        <v>19</v>
      </c>
      <c r="B22" s="19">
        <v>0</v>
      </c>
      <c r="C22" s="19">
        <v>0</v>
      </c>
      <c r="D22" s="20">
        <v>0</v>
      </c>
      <c r="E22" s="19">
        <v>0</v>
      </c>
      <c r="F22" s="15">
        <v>0</v>
      </c>
    </row>
    <row r="23" spans="1:6" ht="12.75" hidden="1">
      <c r="A23" s="18" t="s">
        <v>20</v>
      </c>
      <c r="B23" s="19"/>
      <c r="C23" s="19"/>
      <c r="D23" s="15" t="e">
        <f t="shared" si="0"/>
        <v>#DIV/0!</v>
      </c>
      <c r="E23" s="19"/>
      <c r="F23" s="15" t="e">
        <f aca="true" t="shared" si="2" ref="F23:F33">C23/E23</f>
        <v>#DIV/0!</v>
      </c>
    </row>
    <row r="24" spans="1:6" ht="12.75" hidden="1">
      <c r="A24" s="18" t="s">
        <v>21</v>
      </c>
      <c r="B24" s="19"/>
      <c r="C24" s="19"/>
      <c r="D24" s="15" t="e">
        <f t="shared" si="0"/>
        <v>#DIV/0!</v>
      </c>
      <c r="E24" s="19"/>
      <c r="F24" s="15" t="e">
        <f t="shared" si="2"/>
        <v>#DIV/0!</v>
      </c>
    </row>
    <row r="25" spans="1:6" ht="12.75" hidden="1">
      <c r="A25" s="18" t="s">
        <v>22</v>
      </c>
      <c r="B25" s="19"/>
      <c r="C25" s="19"/>
      <c r="D25" s="15" t="e">
        <f t="shared" si="0"/>
        <v>#DIV/0!</v>
      </c>
      <c r="E25" s="19"/>
      <c r="F25" s="15" t="e">
        <f t="shared" si="2"/>
        <v>#DIV/0!</v>
      </c>
    </row>
    <row r="26" spans="1:6" ht="12.75" hidden="1">
      <c r="A26" s="18" t="s">
        <v>23</v>
      </c>
      <c r="B26" s="19"/>
      <c r="C26" s="19"/>
      <c r="D26" s="15" t="e">
        <f t="shared" si="0"/>
        <v>#DIV/0!</v>
      </c>
      <c r="E26" s="19"/>
      <c r="F26" s="15" t="e">
        <f t="shared" si="2"/>
        <v>#DIV/0!</v>
      </c>
    </row>
    <row r="27" spans="1:6" ht="12.75" hidden="1">
      <c r="A27" s="18" t="s">
        <v>24</v>
      </c>
      <c r="B27" s="19"/>
      <c r="C27" s="19"/>
      <c r="D27" s="15" t="e">
        <f t="shared" si="0"/>
        <v>#DIV/0!</v>
      </c>
      <c r="E27" s="19"/>
      <c r="F27" s="15" t="e">
        <f t="shared" si="2"/>
        <v>#DIV/0!</v>
      </c>
    </row>
    <row r="28" spans="1:6" ht="12.75">
      <c r="A28" s="18" t="s">
        <v>25</v>
      </c>
      <c r="B28" s="19">
        <v>8255</v>
      </c>
      <c r="C28" s="19">
        <v>1268.6</v>
      </c>
      <c r="D28" s="20">
        <f t="shared" si="0"/>
        <v>0.15367655966081162</v>
      </c>
      <c r="E28" s="19">
        <v>920</v>
      </c>
      <c r="F28" s="20">
        <f t="shared" si="2"/>
        <v>1.3789130434782608</v>
      </c>
    </row>
    <row r="29" spans="1:6" ht="12.75">
      <c r="A29" s="18" t="s">
        <v>26</v>
      </c>
      <c r="B29" s="19">
        <v>27903.1</v>
      </c>
      <c r="C29" s="19">
        <v>3726.1</v>
      </c>
      <c r="D29" s="20">
        <f t="shared" si="0"/>
        <v>0.13353713386684635</v>
      </c>
      <c r="E29" s="19">
        <v>2059.2</v>
      </c>
      <c r="F29" s="20">
        <f t="shared" si="2"/>
        <v>1.809489121989122</v>
      </c>
    </row>
    <row r="30" spans="1:6" ht="12.75">
      <c r="A30" s="26" t="s">
        <v>77</v>
      </c>
      <c r="B30" s="22">
        <v>9615.5</v>
      </c>
      <c r="C30" s="29">
        <v>3682.9</v>
      </c>
      <c r="D30" s="20">
        <f t="shared" si="0"/>
        <v>0.38301700379595444</v>
      </c>
      <c r="E30" s="29">
        <v>2059.2</v>
      </c>
      <c r="F30" s="20">
        <f t="shared" si="2"/>
        <v>1.7885101010101012</v>
      </c>
    </row>
    <row r="31" spans="1:6" ht="12.75">
      <c r="A31" s="18" t="s">
        <v>27</v>
      </c>
      <c r="B31" s="19">
        <v>32011.3</v>
      </c>
      <c r="C31" s="19">
        <v>6045.7</v>
      </c>
      <c r="D31" s="20">
        <f t="shared" si="0"/>
        <v>0.18886143330636368</v>
      </c>
      <c r="E31" s="19">
        <v>5446.8</v>
      </c>
      <c r="F31" s="20">
        <f t="shared" si="2"/>
        <v>1.1099544686788572</v>
      </c>
    </row>
    <row r="32" spans="1:6" s="16" customFormat="1" ht="12.75">
      <c r="A32" s="17" t="s">
        <v>28</v>
      </c>
      <c r="B32" s="14">
        <f>SUM(B33:B35)</f>
        <v>95237.9</v>
      </c>
      <c r="C32" s="14">
        <f>SUM(C33:C34)</f>
        <v>471.7</v>
      </c>
      <c r="D32" s="15">
        <f aca="true" t="shared" si="3" ref="D32:D78">C32/B32</f>
        <v>0.004952860153363315</v>
      </c>
      <c r="E32" s="14">
        <f>SUM(E33:E34)</f>
        <v>312.3</v>
      </c>
      <c r="F32" s="15">
        <f t="shared" si="2"/>
        <v>1.5104066602625679</v>
      </c>
    </row>
    <row r="33" spans="1:6" ht="12.75">
      <c r="A33" s="18" t="s">
        <v>29</v>
      </c>
      <c r="B33" s="19">
        <v>59015.7</v>
      </c>
      <c r="C33" s="19">
        <v>319.2</v>
      </c>
      <c r="D33" s="20">
        <f t="shared" si="3"/>
        <v>0.005408730219246743</v>
      </c>
      <c r="E33" s="19">
        <v>312.3</v>
      </c>
      <c r="F33" s="20">
        <f t="shared" si="2"/>
        <v>1.0220941402497599</v>
      </c>
    </row>
    <row r="34" spans="1:6" ht="12.75">
      <c r="A34" s="18" t="s">
        <v>30</v>
      </c>
      <c r="B34" s="19">
        <v>30869.7</v>
      </c>
      <c r="C34" s="19">
        <v>152.5</v>
      </c>
      <c r="D34" s="20">
        <f t="shared" si="3"/>
        <v>0.004940119275535558</v>
      </c>
      <c r="E34" s="19">
        <v>0</v>
      </c>
      <c r="F34" s="20">
        <v>0</v>
      </c>
    </row>
    <row r="35" spans="1:6" ht="12.75">
      <c r="A35" s="18" t="s">
        <v>31</v>
      </c>
      <c r="B35" s="19">
        <v>5352.5</v>
      </c>
      <c r="C35" s="19">
        <v>0</v>
      </c>
      <c r="D35" s="15">
        <f t="shared" si="3"/>
        <v>0</v>
      </c>
      <c r="E35" s="19">
        <v>0</v>
      </c>
      <c r="F35" s="15">
        <v>0</v>
      </c>
    </row>
    <row r="36" spans="1:6" ht="22.5" hidden="1">
      <c r="A36" s="18" t="s">
        <v>32</v>
      </c>
      <c r="B36" s="19"/>
      <c r="C36" s="19"/>
      <c r="D36" s="15" t="e">
        <f t="shared" si="3"/>
        <v>#DIV/0!</v>
      </c>
      <c r="E36" s="19"/>
      <c r="F36" s="15" t="e">
        <f>C36/E36</f>
        <v>#DIV/0!</v>
      </c>
    </row>
    <row r="37" spans="1:6" s="16" customFormat="1" ht="12.75">
      <c r="A37" s="17" t="s">
        <v>33</v>
      </c>
      <c r="B37" s="14">
        <f>SUM(B40)</f>
        <v>360</v>
      </c>
      <c r="C37" s="14">
        <f>SUM(C40)</f>
        <v>0</v>
      </c>
      <c r="D37" s="15">
        <f t="shared" si="3"/>
        <v>0</v>
      </c>
      <c r="E37" s="14">
        <f>SUM(E40)</f>
        <v>0</v>
      </c>
      <c r="F37" s="15">
        <v>0</v>
      </c>
    </row>
    <row r="38" spans="1:6" ht="22.5" hidden="1">
      <c r="A38" s="18" t="s">
        <v>34</v>
      </c>
      <c r="B38" s="19"/>
      <c r="C38" s="19"/>
      <c r="D38" s="15" t="e">
        <f t="shared" si="3"/>
        <v>#DIV/0!</v>
      </c>
      <c r="E38" s="19"/>
      <c r="F38" s="15" t="e">
        <f>C38/E38</f>
        <v>#DIV/0!</v>
      </c>
    </row>
    <row r="39" spans="1:6" ht="22.5" hidden="1">
      <c r="A39" s="18" t="s">
        <v>35</v>
      </c>
      <c r="B39" s="19"/>
      <c r="C39" s="19"/>
      <c r="D39" s="15" t="e">
        <f t="shared" si="3"/>
        <v>#DIV/0!</v>
      </c>
      <c r="E39" s="19"/>
      <c r="F39" s="15" t="e">
        <f>C39/E39</f>
        <v>#DIV/0!</v>
      </c>
    </row>
    <row r="40" spans="1:6" ht="12.75">
      <c r="A40" s="18" t="s">
        <v>36</v>
      </c>
      <c r="B40" s="19">
        <v>360</v>
      </c>
      <c r="C40" s="19">
        <v>0</v>
      </c>
      <c r="D40" s="20">
        <f t="shared" si="3"/>
        <v>0</v>
      </c>
      <c r="E40" s="19">
        <v>0</v>
      </c>
      <c r="F40" s="20">
        <v>0</v>
      </c>
    </row>
    <row r="41" spans="1:6" s="16" customFormat="1" ht="12.75">
      <c r="A41" s="17" t="s">
        <v>37</v>
      </c>
      <c r="B41" s="14">
        <f>SUM(B42:B47)</f>
        <v>558399.5</v>
      </c>
      <c r="C41" s="14">
        <f>SUM(C42:C47)</f>
        <v>139726.1</v>
      </c>
      <c r="D41" s="15">
        <f t="shared" si="3"/>
        <v>0.2502260478385099</v>
      </c>
      <c r="E41" s="14">
        <f>SUM(E42:E47)</f>
        <v>122542</v>
      </c>
      <c r="F41" s="15">
        <f>C41/E41</f>
        <v>1.140230288390919</v>
      </c>
    </row>
    <row r="42" spans="1:6" ht="12.75">
      <c r="A42" s="18" t="s">
        <v>38</v>
      </c>
      <c r="B42" s="19">
        <v>165447.6</v>
      </c>
      <c r="C42" s="19">
        <v>40462.7</v>
      </c>
      <c r="D42" s="20">
        <f t="shared" si="3"/>
        <v>0.24456504657668043</v>
      </c>
      <c r="E42" s="19">
        <v>38302.5</v>
      </c>
      <c r="F42" s="20">
        <f>C42/E42</f>
        <v>1.0563984074146595</v>
      </c>
    </row>
    <row r="43" spans="1:6" ht="12.75">
      <c r="A43" s="18" t="s">
        <v>39</v>
      </c>
      <c r="B43" s="19">
        <v>294687.8</v>
      </c>
      <c r="C43" s="19">
        <v>76569</v>
      </c>
      <c r="D43" s="20">
        <f t="shared" si="3"/>
        <v>0.2598309125793467</v>
      </c>
      <c r="E43" s="19">
        <v>64272.7</v>
      </c>
      <c r="F43" s="20">
        <f>C43/E43</f>
        <v>1.1913145083371324</v>
      </c>
    </row>
    <row r="44" spans="1:6" ht="12.75">
      <c r="A44" s="18" t="s">
        <v>40</v>
      </c>
      <c r="B44" s="19">
        <v>37006.7</v>
      </c>
      <c r="C44" s="19">
        <v>9300.3</v>
      </c>
      <c r="D44" s="20">
        <f t="shared" si="3"/>
        <v>0.251313951257475</v>
      </c>
      <c r="E44" s="19">
        <v>8935</v>
      </c>
      <c r="F44" s="20">
        <v>0</v>
      </c>
    </row>
    <row r="45" spans="1:6" ht="22.5" hidden="1">
      <c r="A45" s="18" t="s">
        <v>41</v>
      </c>
      <c r="B45" s="19"/>
      <c r="C45" s="19"/>
      <c r="D45" s="20" t="e">
        <f t="shared" si="3"/>
        <v>#DIV/0!</v>
      </c>
      <c r="E45" s="19"/>
      <c r="F45" s="20" t="e">
        <f aca="true" t="shared" si="4" ref="F45:F57">C45/E45</f>
        <v>#DIV/0!</v>
      </c>
    </row>
    <row r="46" spans="1:6" ht="12.75">
      <c r="A46" s="18" t="s">
        <v>42</v>
      </c>
      <c r="B46" s="19">
        <v>2046.6</v>
      </c>
      <c r="C46" s="19">
        <v>139.6</v>
      </c>
      <c r="D46" s="20">
        <f t="shared" si="3"/>
        <v>0.06821069090198378</v>
      </c>
      <c r="E46" s="19">
        <v>189.7</v>
      </c>
      <c r="F46" s="20">
        <f t="shared" si="4"/>
        <v>0.7358987875593042</v>
      </c>
    </row>
    <row r="47" spans="1:6" ht="12.75">
      <c r="A47" s="18" t="s">
        <v>43</v>
      </c>
      <c r="B47" s="19">
        <v>59210.8</v>
      </c>
      <c r="C47" s="19">
        <v>13254.5</v>
      </c>
      <c r="D47" s="20">
        <f t="shared" si="3"/>
        <v>0.2238527430806542</v>
      </c>
      <c r="E47" s="19">
        <v>10842.1</v>
      </c>
      <c r="F47" s="20">
        <f t="shared" si="4"/>
        <v>1.2225030206325342</v>
      </c>
    </row>
    <row r="48" spans="1:6" s="16" customFormat="1" ht="12.75">
      <c r="A48" s="17" t="s">
        <v>44</v>
      </c>
      <c r="B48" s="14">
        <f>SUM(B49:B50)</f>
        <v>78736</v>
      </c>
      <c r="C48" s="14">
        <f>SUM(C49:C50)</f>
        <v>17641</v>
      </c>
      <c r="D48" s="15">
        <f t="shared" si="3"/>
        <v>0.2240525299735826</v>
      </c>
      <c r="E48" s="14">
        <f>SUM(E49:E50)</f>
        <v>21379.1</v>
      </c>
      <c r="F48" s="15">
        <f t="shared" si="4"/>
        <v>0.8251516668147865</v>
      </c>
    </row>
    <row r="49" spans="1:6" ht="12.75">
      <c r="A49" s="18" t="s">
        <v>45</v>
      </c>
      <c r="B49" s="19">
        <v>78736</v>
      </c>
      <c r="C49" s="19">
        <v>17641</v>
      </c>
      <c r="D49" s="20">
        <f t="shared" si="3"/>
        <v>0.2240525299735826</v>
      </c>
      <c r="E49" s="19">
        <v>21379.1</v>
      </c>
      <c r="F49" s="20">
        <f t="shared" si="4"/>
        <v>0.8251516668147865</v>
      </c>
    </row>
    <row r="50" spans="1:6" ht="12.75">
      <c r="A50" s="18" t="s">
        <v>46</v>
      </c>
      <c r="B50" s="19">
        <v>0</v>
      </c>
      <c r="C50" s="19">
        <v>0</v>
      </c>
      <c r="D50" s="20">
        <v>0</v>
      </c>
      <c r="E50" s="19">
        <v>0</v>
      </c>
      <c r="F50" s="20" t="e">
        <f t="shared" si="4"/>
        <v>#DIV/0!</v>
      </c>
    </row>
    <row r="51" spans="1:6" s="16" customFormat="1" ht="12.75">
      <c r="A51" s="17" t="s">
        <v>47</v>
      </c>
      <c r="B51" s="14">
        <f>B58+B59</f>
        <v>1201.1</v>
      </c>
      <c r="C51" s="14">
        <f>C58+C59</f>
        <v>54</v>
      </c>
      <c r="D51" s="20">
        <f t="shared" si="3"/>
        <v>0.04495878777787029</v>
      </c>
      <c r="E51" s="14">
        <f>E58+E59</f>
        <v>54</v>
      </c>
      <c r="F51" s="15">
        <v>0</v>
      </c>
    </row>
    <row r="52" spans="1:6" ht="12.75" hidden="1">
      <c r="A52" s="18" t="s">
        <v>48</v>
      </c>
      <c r="B52" s="19"/>
      <c r="C52" s="19"/>
      <c r="D52" s="20" t="e">
        <f t="shared" si="3"/>
        <v>#DIV/0!</v>
      </c>
      <c r="E52" s="19"/>
      <c r="F52" s="15" t="e">
        <f t="shared" si="4"/>
        <v>#DIV/0!</v>
      </c>
    </row>
    <row r="53" spans="1:6" ht="12.75" hidden="1">
      <c r="A53" s="18" t="s">
        <v>49</v>
      </c>
      <c r="B53" s="19"/>
      <c r="C53" s="19"/>
      <c r="D53" s="20" t="e">
        <f t="shared" si="3"/>
        <v>#DIV/0!</v>
      </c>
      <c r="E53" s="19"/>
      <c r="F53" s="15" t="e">
        <f t="shared" si="4"/>
        <v>#DIV/0!</v>
      </c>
    </row>
    <row r="54" spans="1:6" ht="22.5" hidden="1">
      <c r="A54" s="18" t="s">
        <v>50</v>
      </c>
      <c r="B54" s="19"/>
      <c r="C54" s="19"/>
      <c r="D54" s="20" t="e">
        <f t="shared" si="3"/>
        <v>#DIV/0!</v>
      </c>
      <c r="E54" s="19"/>
      <c r="F54" s="15" t="e">
        <f t="shared" si="4"/>
        <v>#DIV/0!</v>
      </c>
    </row>
    <row r="55" spans="1:6" ht="12.75" hidden="1">
      <c r="A55" s="18" t="s">
        <v>51</v>
      </c>
      <c r="B55" s="19"/>
      <c r="C55" s="19"/>
      <c r="D55" s="20" t="e">
        <f t="shared" si="3"/>
        <v>#DIV/0!</v>
      </c>
      <c r="E55" s="19"/>
      <c r="F55" s="15" t="e">
        <f t="shared" si="4"/>
        <v>#DIV/0!</v>
      </c>
    </row>
    <row r="56" spans="1:6" ht="12.75" hidden="1">
      <c r="A56" s="18" t="s">
        <v>52</v>
      </c>
      <c r="B56" s="19"/>
      <c r="C56" s="19"/>
      <c r="D56" s="20" t="e">
        <f t="shared" si="3"/>
        <v>#DIV/0!</v>
      </c>
      <c r="E56" s="19"/>
      <c r="F56" s="15" t="e">
        <f t="shared" si="4"/>
        <v>#DIV/0!</v>
      </c>
    </row>
    <row r="57" spans="1:6" ht="22.5" hidden="1">
      <c r="A57" s="18" t="s">
        <v>53</v>
      </c>
      <c r="B57" s="19"/>
      <c r="C57" s="19"/>
      <c r="D57" s="20" t="e">
        <f t="shared" si="3"/>
        <v>#DIV/0!</v>
      </c>
      <c r="E57" s="19"/>
      <c r="F57" s="15" t="e">
        <f t="shared" si="4"/>
        <v>#DIV/0!</v>
      </c>
    </row>
    <row r="58" spans="1:6" ht="12.75">
      <c r="A58" s="18" t="s">
        <v>54</v>
      </c>
      <c r="B58" s="19">
        <v>805.1</v>
      </c>
      <c r="C58" s="19">
        <v>0</v>
      </c>
      <c r="D58" s="20">
        <f t="shared" si="3"/>
        <v>0</v>
      </c>
      <c r="E58" s="19">
        <v>0</v>
      </c>
      <c r="F58" s="20">
        <v>0</v>
      </c>
    </row>
    <row r="59" spans="1:6" ht="12.75">
      <c r="A59" s="18" t="s">
        <v>55</v>
      </c>
      <c r="B59" s="19">
        <v>396</v>
      </c>
      <c r="C59" s="19">
        <v>54</v>
      </c>
      <c r="D59" s="20">
        <f t="shared" si="3"/>
        <v>0.13636363636363635</v>
      </c>
      <c r="E59" s="19">
        <v>54</v>
      </c>
      <c r="F59" s="20">
        <v>0</v>
      </c>
    </row>
    <row r="60" spans="1:6" s="16" customFormat="1" ht="12.75">
      <c r="A60" s="17" t="s">
        <v>56</v>
      </c>
      <c r="B60" s="14">
        <f>SUM(B61:B65)</f>
        <v>27980.2</v>
      </c>
      <c r="C60" s="14">
        <f>SUM(C61:C65)</f>
        <v>7225.799999999999</v>
      </c>
      <c r="D60" s="15">
        <f t="shared" si="3"/>
        <v>0.25824690316723964</v>
      </c>
      <c r="E60" s="14">
        <f>SUM(E61:E65)</f>
        <v>8353.2</v>
      </c>
      <c r="F60" s="15">
        <f>C60/E60</f>
        <v>0.8650337595173105</v>
      </c>
    </row>
    <row r="61" spans="1:6" ht="12.75">
      <c r="A61" s="18" t="s">
        <v>57</v>
      </c>
      <c r="B61" s="19">
        <v>7130</v>
      </c>
      <c r="C61" s="19">
        <v>1780.8</v>
      </c>
      <c r="D61" s="20">
        <f t="shared" si="3"/>
        <v>0.24976157082748948</v>
      </c>
      <c r="E61" s="19">
        <v>1768.3</v>
      </c>
      <c r="F61" s="20">
        <f>C61/E61</f>
        <v>1.0070689362664706</v>
      </c>
    </row>
    <row r="62" spans="1:6" ht="12.75" hidden="1">
      <c r="A62" s="18" t="s">
        <v>58</v>
      </c>
      <c r="B62" s="19"/>
      <c r="C62" s="19"/>
      <c r="D62" s="20" t="e">
        <f t="shared" si="3"/>
        <v>#DIV/0!</v>
      </c>
      <c r="E62" s="19"/>
      <c r="F62" s="20" t="e">
        <f>C62/E62</f>
        <v>#DIV/0!</v>
      </c>
    </row>
    <row r="63" spans="1:6" ht="12.75">
      <c r="A63" s="18" t="s">
        <v>59</v>
      </c>
      <c r="B63" s="19">
        <v>12977.2</v>
      </c>
      <c r="C63" s="19">
        <v>3805.6</v>
      </c>
      <c r="D63" s="20">
        <f t="shared" si="3"/>
        <v>0.29325278180192954</v>
      </c>
      <c r="E63" s="19">
        <v>4867.7</v>
      </c>
      <c r="F63" s="20">
        <f>C63/E63</f>
        <v>0.7818066027076442</v>
      </c>
    </row>
    <row r="64" spans="1:6" ht="12.75">
      <c r="A64" s="18" t="s">
        <v>60</v>
      </c>
      <c r="B64" s="19">
        <v>7453</v>
      </c>
      <c r="C64" s="19">
        <v>1639.4</v>
      </c>
      <c r="D64" s="20">
        <f t="shared" si="3"/>
        <v>0.21996511471890515</v>
      </c>
      <c r="E64" s="19">
        <v>1717.2</v>
      </c>
      <c r="F64" s="20">
        <f>C64/E64</f>
        <v>0.9546936873980899</v>
      </c>
    </row>
    <row r="65" spans="1:6" ht="12.75">
      <c r="A65" s="18" t="s">
        <v>61</v>
      </c>
      <c r="B65" s="19">
        <v>420</v>
      </c>
      <c r="C65" s="19">
        <v>0</v>
      </c>
      <c r="D65" s="20">
        <f t="shared" si="3"/>
        <v>0</v>
      </c>
      <c r="E65" s="19">
        <v>0</v>
      </c>
      <c r="F65" s="20">
        <v>0</v>
      </c>
    </row>
    <row r="66" spans="1:6" s="16" customFormat="1" ht="12.75">
      <c r="A66" s="17" t="s">
        <v>62</v>
      </c>
      <c r="B66" s="14">
        <f>SUM(B67:B68)</f>
        <v>36292.8</v>
      </c>
      <c r="C66" s="14">
        <f>SUM(C67:C68)</f>
        <v>7496</v>
      </c>
      <c r="D66" s="15">
        <f t="shared" si="3"/>
        <v>0.20654234448706077</v>
      </c>
      <c r="E66" s="14">
        <f>SUM(E67:E68)</f>
        <v>9101.6</v>
      </c>
      <c r="F66" s="15">
        <f aca="true" t="shared" si="5" ref="F66:F72">C66/E66</f>
        <v>0.823591456447218</v>
      </c>
    </row>
    <row r="67" spans="1:6" ht="12.75">
      <c r="A67" s="18" t="s">
        <v>63</v>
      </c>
      <c r="B67" s="19">
        <v>35530.8</v>
      </c>
      <c r="C67" s="19">
        <v>7285</v>
      </c>
      <c r="D67" s="20">
        <f t="shared" si="3"/>
        <v>0.20503337949047024</v>
      </c>
      <c r="E67" s="19">
        <v>7942.7</v>
      </c>
      <c r="F67" s="20">
        <f t="shared" si="5"/>
        <v>0.9171944049252774</v>
      </c>
    </row>
    <row r="68" spans="1:6" ht="12.75">
      <c r="A68" s="18" t="s">
        <v>64</v>
      </c>
      <c r="B68" s="19">
        <v>762</v>
      </c>
      <c r="C68" s="19">
        <v>211</v>
      </c>
      <c r="D68" s="20">
        <f t="shared" si="3"/>
        <v>0.2769028871391076</v>
      </c>
      <c r="E68" s="19">
        <v>1158.9</v>
      </c>
      <c r="F68" s="20">
        <f t="shared" si="5"/>
        <v>0.18206920355509534</v>
      </c>
    </row>
    <row r="69" spans="1:6" ht="12.75" hidden="1">
      <c r="A69" s="18" t="s">
        <v>65</v>
      </c>
      <c r="B69" s="19"/>
      <c r="C69" s="19"/>
      <c r="D69" s="15" t="e">
        <f t="shared" si="3"/>
        <v>#DIV/0!</v>
      </c>
      <c r="E69" s="19"/>
      <c r="F69" s="15" t="e">
        <f t="shared" si="5"/>
        <v>#DIV/0!</v>
      </c>
    </row>
    <row r="70" spans="1:6" ht="22.5" hidden="1">
      <c r="A70" s="18" t="s">
        <v>66</v>
      </c>
      <c r="B70" s="19"/>
      <c r="C70" s="19"/>
      <c r="D70" s="15" t="e">
        <f t="shared" si="3"/>
        <v>#DIV/0!</v>
      </c>
      <c r="E70" s="19"/>
      <c r="F70" s="15" t="e">
        <f t="shared" si="5"/>
        <v>#DIV/0!</v>
      </c>
    </row>
    <row r="71" spans="1:6" s="16" customFormat="1" ht="12.75">
      <c r="A71" s="17" t="s">
        <v>67</v>
      </c>
      <c r="B71" s="14">
        <f>SUM(B72)</f>
        <v>1600</v>
      </c>
      <c r="C71" s="14">
        <f>SUM(C72)</f>
        <v>400</v>
      </c>
      <c r="D71" s="15">
        <f t="shared" si="3"/>
        <v>0.25</v>
      </c>
      <c r="E71" s="14">
        <f>SUM(E72)</f>
        <v>250</v>
      </c>
      <c r="F71" s="15">
        <f t="shared" si="5"/>
        <v>1.6</v>
      </c>
    </row>
    <row r="72" spans="1:6" ht="12.75">
      <c r="A72" s="18" t="s">
        <v>68</v>
      </c>
      <c r="B72" s="19">
        <v>1600</v>
      </c>
      <c r="C72" s="19">
        <v>400</v>
      </c>
      <c r="D72" s="20">
        <f t="shared" si="3"/>
        <v>0.25</v>
      </c>
      <c r="E72" s="19">
        <v>250</v>
      </c>
      <c r="F72" s="20">
        <f t="shared" si="5"/>
        <v>1.6</v>
      </c>
    </row>
    <row r="73" spans="1:6" s="16" customFormat="1" ht="22.5">
      <c r="A73" s="17" t="s">
        <v>69</v>
      </c>
      <c r="B73" s="14">
        <f>SUM(B74)</f>
        <v>31.7</v>
      </c>
      <c r="C73" s="14">
        <f>SUM(C74)</f>
        <v>0</v>
      </c>
      <c r="D73" s="15">
        <f t="shared" si="3"/>
        <v>0</v>
      </c>
      <c r="E73" s="14">
        <f>SUM(E74)</f>
        <v>0</v>
      </c>
      <c r="F73" s="15">
        <v>0</v>
      </c>
    </row>
    <row r="74" spans="1:6" ht="21" customHeight="1">
      <c r="A74" s="18" t="s">
        <v>70</v>
      </c>
      <c r="B74" s="19">
        <v>31.7</v>
      </c>
      <c r="C74" s="19">
        <v>0</v>
      </c>
      <c r="D74" s="20">
        <f t="shared" si="3"/>
        <v>0</v>
      </c>
      <c r="E74" s="19">
        <v>0</v>
      </c>
      <c r="F74" s="20">
        <v>0</v>
      </c>
    </row>
    <row r="75" spans="1:6" s="16" customFormat="1" ht="33.75">
      <c r="A75" s="17" t="s">
        <v>71</v>
      </c>
      <c r="B75" s="14">
        <f>SUM(B76:B78)</f>
        <v>52775.8</v>
      </c>
      <c r="C75" s="14">
        <f>SUM(C76:C78)</f>
        <v>7689.3</v>
      </c>
      <c r="D75" s="15">
        <f t="shared" si="3"/>
        <v>0.1456974598205996</v>
      </c>
      <c r="E75" s="14">
        <f>SUM(E76:E77)</f>
        <v>12010.7</v>
      </c>
      <c r="F75" s="15">
        <f>C75/E75</f>
        <v>0.6402041512984256</v>
      </c>
    </row>
    <row r="76" spans="1:6" ht="33.75">
      <c r="A76" s="18" t="s">
        <v>72</v>
      </c>
      <c r="B76" s="19">
        <v>25037.5</v>
      </c>
      <c r="C76" s="19">
        <v>7064</v>
      </c>
      <c r="D76" s="20">
        <f t="shared" si="3"/>
        <v>0.2821367948077883</v>
      </c>
      <c r="E76" s="19">
        <v>11238.6</v>
      </c>
      <c r="F76" s="20">
        <f>C76/E76</f>
        <v>0.628548039791433</v>
      </c>
    </row>
    <row r="77" spans="1:6" ht="13.5" thickBot="1">
      <c r="A77" s="28" t="s">
        <v>73</v>
      </c>
      <c r="B77" s="19">
        <v>27738.3</v>
      </c>
      <c r="C77" s="19">
        <v>625.3</v>
      </c>
      <c r="D77" s="20">
        <f t="shared" si="3"/>
        <v>0.022542837881196754</v>
      </c>
      <c r="E77" s="19">
        <v>772.1</v>
      </c>
      <c r="F77" s="20">
        <f>C77/E77</f>
        <v>0.8098691879290246</v>
      </c>
    </row>
    <row r="78" spans="1:6" ht="22.5" hidden="1">
      <c r="A78" s="27" t="s">
        <v>74</v>
      </c>
      <c r="B78" s="19"/>
      <c r="C78" s="19"/>
      <c r="D78" s="20" t="e">
        <f t="shared" si="3"/>
        <v>#DIV/0!</v>
      </c>
      <c r="E78" s="19">
        <v>0</v>
      </c>
      <c r="F78" s="20">
        <v>0</v>
      </c>
    </row>
    <row r="79" spans="1:6" ht="22.5" hidden="1">
      <c r="A79" s="18" t="s">
        <v>75</v>
      </c>
      <c r="B79" s="19"/>
      <c r="C79" s="19"/>
      <c r="D79" s="22"/>
      <c r="E79" s="19"/>
      <c r="F79" s="22"/>
    </row>
    <row r="80" spans="1:6" ht="12.75">
      <c r="A80" s="23"/>
      <c r="B80" s="24"/>
      <c r="C80" s="24"/>
      <c r="D80" s="25"/>
      <c r="E80" s="24"/>
      <c r="F80" s="25"/>
    </row>
  </sheetData>
  <sheetProtection selectLockedCells="1" selectUnlockedCells="1"/>
  <mergeCells count="1">
    <mergeCell ref="A1:F1"/>
  </mergeCells>
  <printOptions/>
  <pageMargins left="0.7083333333333334" right="0.31527777777777777" top="0.7479166666666667" bottom="0.7479166666666667" header="0.5118055555555555" footer="0.5118055555555555"/>
  <pageSetup fitToHeight="1" fitToWidth="1"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bud5</cp:lastModifiedBy>
  <cp:lastPrinted>2021-05-06T13:23:27Z</cp:lastPrinted>
  <dcterms:modified xsi:type="dcterms:W3CDTF">2021-05-06T13:53:36Z</dcterms:modified>
  <cp:category/>
  <cp:version/>
  <cp:contentType/>
  <cp:contentStatus/>
</cp:coreProperties>
</file>