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<sst xmlns="http://schemas.openxmlformats.org/spreadsheetml/2006/main" count="84" uniqueCount="83">
  <si>
    <t>тыс. руб.</t>
  </si>
  <si>
    <t>Наименование показателя</t>
  </si>
  <si>
    <t>1</t>
  </si>
  <si>
    <t>5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</si>
  <si>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</si>
  <si>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</si>
  <si>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</si>
  <si>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</si>
  <si>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</si>
  <si>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</si>
  <si>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</si>
  <si>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</si>
  <si>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</si>
  <si>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</si>
  <si>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</si>
  <si>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</si>
  <si>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</si>
  <si>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</si>
  <si>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</si>
  <si>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</si>
  <si>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</si>
  <si>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</si>
  <si>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</si>
  <si>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</si>
  <si>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</si>
  <si>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</si>
  <si>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</si>
  <si>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</si>
  <si>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</si>
  <si>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</si>
  <si>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</si>
  <si>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</si>
  <si>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</si>
  <si>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</si>
  <si>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</si>
  <si>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</si>
  <si>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</si>
  <si>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</si>
  <si>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</si>
  <si>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</si>
  <si>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</si>
  <si>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</si>
  <si>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</si>
  <si>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</si>
  <si>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</si>
  <si>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</si>
  <si>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</si>
  <si>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</si>
  <si>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</si>
  <si>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</si>
  <si>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</si>
  <si>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</si>
  <si>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</si>
  <si>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</si>
  <si>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</si>
  <si>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</si>
  <si>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</si>
  <si>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</si>
  <si>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</si>
  <si>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</si>
  <si>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</si>
  <si>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</si>
  <si>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</si>
  <si>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</si>
  <si>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</si>
  <si>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</si>
  <si>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</si>
  <si>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</si>
  <si>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</si>
  <si>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</si>
  <si>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</si>
  <si>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</si>
  <si>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</si>
  <si>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</si>
  <si>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</si>
  <si>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из них межбюджетные трансферты</t>
  </si>
  <si>
    <t>Утвержденные бюджетные назначения на 2021год</t>
  </si>
  <si>
    <t>Гражданская оборона</t>
  </si>
  <si>
    <t>Аналитические данные о расходах  бюджета района по разделам и подразделам классификации расходов за 1 полугодие 2021 года в сравнении с 1 полугодием  2020 года</t>
  </si>
  <si>
    <t>Исполнено на 01.07.2021</t>
  </si>
  <si>
    <t>% исполнения на 01.07.2021</t>
  </si>
  <si>
    <t>Исполнено на 01.07.2020</t>
  </si>
  <si>
    <t>Отношение исполнения на 01.07.2021 к 01.07.2020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</si>
</sst>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172" fontId="6" fillId="0" borderId="12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174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73" fontId="3" fillId="0" borderId="12" xfId="0" applyNumberFormat="1" applyFont="1" applyBorder="1" applyAlignment="1">
      <alignment horizontal="center" vertical="center" wrapText="1"/>
    </xf>
    <xf numFmtId="174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top" wrapText="1"/>
    </xf>
    <xf numFmtId="173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57421875" style="0" customWidth="1"/>
    <col min="2" max="2" width="15.140625" style="1" customWidth="1"/>
    <col min="3" max="3" width="16.140625" style="1" customWidth="1"/>
    <col min="4" max="4" width="11.421875" style="2" customWidth="1"/>
    <col min="5" max="5" width="15.421875" style="1" customWidth="1"/>
    <col min="6" max="6" width="12.8515625" style="2" customWidth="1"/>
  </cols>
  <sheetData>
    <row r="1" spans="1:6" ht="40.5" customHeight="1">
      <c r="A1" s="30" t="s">
        <v>78</v>
      </c>
      <c r="B1" s="30"/>
      <c r="C1" s="30"/>
      <c r="D1" s="30"/>
      <c r="E1" s="30"/>
      <c r="F1" s="30"/>
    </row>
    <row r="2" spans="1:6" ht="12.75">
      <c r="A2" s="3"/>
      <c r="B2" s="4"/>
      <c r="C2" s="4"/>
      <c r="D2" s="5"/>
      <c r="E2" s="4"/>
      <c r="F2" s="5" t="s">
        <v>0</v>
      </c>
    </row>
    <row r="3" spans="1:6" ht="43.5" customHeight="1">
      <c r="A3" s="6" t="s">
        <v>1</v>
      </c>
      <c r="B3" s="7" t="s">
        <v>76</v>
      </c>
      <c r="C3" s="7" t="s">
        <v>79</v>
      </c>
      <c r="D3" s="8" t="s">
        <v>80</v>
      </c>
      <c r="E3" s="9" t="s">
        <v>81</v>
      </c>
      <c r="F3" s="8" t="s">
        <v>82</v>
      </c>
    </row>
    <row r="4" spans="1:6" ht="12.75">
      <c r="A4" s="10" t="s">
        <v>2</v>
      </c>
      <c r="B4" s="10">
        <v>2</v>
      </c>
      <c r="C4" s="10">
        <v>3</v>
      </c>
      <c r="D4" s="11">
        <v>4</v>
      </c>
      <c r="E4" s="10" t="s">
        <v>3</v>
      </c>
      <c r="F4" s="11">
        <v>6</v>
      </c>
    </row>
    <row r="5" spans="1:6" s="16" customFormat="1" ht="22.5">
      <c r="A5" s="12" t="s">
        <v>4</v>
      </c>
      <c r="B5" s="13">
        <f>B6+B16+B21+B31+B36+B40+B47+B50+B59+B65+B70+B72+B74</f>
        <v>1095124.2999999998</v>
      </c>
      <c r="C5" s="14">
        <f>C6+C16+C21+C31+C36+C40+C47+C50+C59+C65+C70+C72+C74</f>
        <v>508205.9000000001</v>
      </c>
      <c r="D5" s="15">
        <f aca="true" t="shared" si="0" ref="D5:D30">C5/B5</f>
        <v>0.4640622986815288</v>
      </c>
      <c r="E5" s="14">
        <f>E6+E16+E21+E31+E36+E40+E47+E50+E59+E65+E70+E72+E74</f>
        <v>491763.7000000001</v>
      </c>
      <c r="F5" s="15">
        <f>C5/E5</f>
        <v>1.0334351640838881</v>
      </c>
    </row>
    <row r="6" spans="1:6" s="16" customFormat="1" ht="12.75">
      <c r="A6" s="17" t="s">
        <v>5</v>
      </c>
      <c r="B6" s="14">
        <f>SUM(B7:B13)</f>
        <v>93450.59999999999</v>
      </c>
      <c r="C6" s="14">
        <f>SUM(C7:C13)</f>
        <v>38821</v>
      </c>
      <c r="D6" s="15">
        <f t="shared" si="0"/>
        <v>0.4154173434948519</v>
      </c>
      <c r="E6" s="14">
        <f>SUM(E7:E13)</f>
        <v>41401.8</v>
      </c>
      <c r="F6" s="15">
        <f>C6/E6</f>
        <v>0.9376645459859233</v>
      </c>
    </row>
    <row r="7" spans="1:6" ht="21" customHeight="1">
      <c r="A7" s="18" t="s">
        <v>6</v>
      </c>
      <c r="B7" s="19">
        <v>2606.4</v>
      </c>
      <c r="C7" s="19">
        <v>1180.9</v>
      </c>
      <c r="D7" s="20">
        <f t="shared" si="0"/>
        <v>0.45307704112952735</v>
      </c>
      <c r="E7" s="19">
        <v>1180.9</v>
      </c>
      <c r="F7" s="20">
        <f>C7/E7</f>
        <v>1</v>
      </c>
    </row>
    <row r="8" spans="1:6" ht="32.25" customHeight="1">
      <c r="A8" s="18" t="s">
        <v>7</v>
      </c>
      <c r="B8" s="19">
        <v>2257.3</v>
      </c>
      <c r="C8" s="19">
        <v>803.4</v>
      </c>
      <c r="D8" s="20">
        <f t="shared" si="0"/>
        <v>0.3559119301820759</v>
      </c>
      <c r="E8" s="19">
        <v>757.5</v>
      </c>
      <c r="F8" s="20">
        <f>C8/E8</f>
        <v>1.0605940594059406</v>
      </c>
    </row>
    <row r="9" spans="1:6" ht="32.25" customHeight="1">
      <c r="A9" s="18" t="s">
        <v>8</v>
      </c>
      <c r="B9" s="19">
        <v>42099.2</v>
      </c>
      <c r="C9" s="19">
        <v>18846.1</v>
      </c>
      <c r="D9" s="20">
        <f t="shared" si="0"/>
        <v>0.447659337944664</v>
      </c>
      <c r="E9" s="19">
        <v>18405</v>
      </c>
      <c r="F9" s="20">
        <f>C9/E9</f>
        <v>1.0239663135017658</v>
      </c>
    </row>
    <row r="10" spans="1:6" ht="12.75">
      <c r="A10" s="21" t="s">
        <v>9</v>
      </c>
      <c r="B10" s="19">
        <v>14.2</v>
      </c>
      <c r="C10" s="19">
        <v>0</v>
      </c>
      <c r="D10" s="20">
        <f t="shared" si="0"/>
        <v>0</v>
      </c>
      <c r="E10" s="19">
        <v>0</v>
      </c>
      <c r="F10" s="20">
        <v>0</v>
      </c>
    </row>
    <row r="11" spans="1:6" ht="32.25" customHeight="1">
      <c r="A11" s="18" t="s">
        <v>10</v>
      </c>
      <c r="B11" s="19">
        <v>10784.6</v>
      </c>
      <c r="C11" s="19">
        <v>4617.7</v>
      </c>
      <c r="D11" s="20">
        <f t="shared" si="0"/>
        <v>0.42817536116314</v>
      </c>
      <c r="E11" s="19">
        <v>4715.6</v>
      </c>
      <c r="F11" s="20">
        <f>C11/E11</f>
        <v>0.9792391212146916</v>
      </c>
    </row>
    <row r="12" spans="1:6" ht="12.75">
      <c r="A12" s="18" t="s">
        <v>11</v>
      </c>
      <c r="B12" s="19">
        <v>500</v>
      </c>
      <c r="C12" s="19">
        <v>0</v>
      </c>
      <c r="D12" s="20">
        <f t="shared" si="0"/>
        <v>0</v>
      </c>
      <c r="E12" s="19">
        <v>0</v>
      </c>
      <c r="F12" s="20">
        <v>0</v>
      </c>
    </row>
    <row r="13" spans="1:6" ht="12.75">
      <c r="A13" s="18" t="s">
        <v>12</v>
      </c>
      <c r="B13" s="19">
        <v>35188.9</v>
      </c>
      <c r="C13" s="19">
        <v>13372.9</v>
      </c>
      <c r="D13" s="20">
        <f t="shared" si="0"/>
        <v>0.380031771382453</v>
      </c>
      <c r="E13" s="19">
        <v>16342.8</v>
      </c>
      <c r="F13" s="20">
        <f aca="true" t="shared" si="1" ref="F13:F19">C13/E13</f>
        <v>0.8182747142472526</v>
      </c>
    </row>
    <row r="14" spans="1:6" ht="12.75">
      <c r="A14" s="26" t="s">
        <v>75</v>
      </c>
      <c r="B14" s="22">
        <v>150</v>
      </c>
      <c r="C14" s="29">
        <v>75</v>
      </c>
      <c r="D14" s="20">
        <f t="shared" si="0"/>
        <v>0.5</v>
      </c>
      <c r="E14" s="29">
        <v>75</v>
      </c>
      <c r="F14" s="15">
        <v>0</v>
      </c>
    </row>
    <row r="15" spans="1:6" ht="12.75" hidden="1">
      <c r="A15" s="18" t="s">
        <v>13</v>
      </c>
      <c r="B15" s="19"/>
      <c r="C15" s="19"/>
      <c r="D15" s="15" t="e">
        <f t="shared" si="0"/>
        <v>#DIV/0!</v>
      </c>
      <c r="E15" s="19"/>
      <c r="F15" s="15" t="e">
        <f t="shared" si="1"/>
        <v>#DIV/0!</v>
      </c>
    </row>
    <row r="16" spans="1:6" s="16" customFormat="1" ht="22.5">
      <c r="A16" s="17" t="s">
        <v>14</v>
      </c>
      <c r="B16" s="14">
        <f>SUM(B17:B20)</f>
        <v>3265.9</v>
      </c>
      <c r="C16" s="14">
        <f>SUM(C18:C20)</f>
        <v>1612.7</v>
      </c>
      <c r="D16" s="15">
        <f t="shared" si="0"/>
        <v>0.4937995652040785</v>
      </c>
      <c r="E16" s="14">
        <f>SUM(E17:E20)</f>
        <v>870.2</v>
      </c>
      <c r="F16" s="15">
        <f t="shared" si="1"/>
        <v>1.8532521259480579</v>
      </c>
    </row>
    <row r="17" spans="1:6" s="16" customFormat="1" ht="12.75">
      <c r="A17" s="18" t="s">
        <v>77</v>
      </c>
      <c r="B17" s="19">
        <v>67.3</v>
      </c>
      <c r="C17" s="19">
        <v>0</v>
      </c>
      <c r="D17" s="20">
        <f t="shared" si="0"/>
        <v>0</v>
      </c>
      <c r="E17" s="19">
        <v>0</v>
      </c>
      <c r="F17" s="15">
        <v>0</v>
      </c>
    </row>
    <row r="18" spans="1:6" ht="21.75" customHeight="1">
      <c r="A18" s="18" t="s">
        <v>15</v>
      </c>
      <c r="B18" s="19">
        <v>3168.6</v>
      </c>
      <c r="C18" s="19">
        <v>1587.7</v>
      </c>
      <c r="D18" s="20">
        <f t="shared" si="0"/>
        <v>0.5010730290980244</v>
      </c>
      <c r="E18" s="19">
        <v>870.2</v>
      </c>
      <c r="F18" s="20">
        <v>0</v>
      </c>
    </row>
    <row r="19" spans="1:6" ht="12.75" hidden="1">
      <c r="A19" s="18" t="s">
        <v>16</v>
      </c>
      <c r="B19" s="19"/>
      <c r="C19" s="19"/>
      <c r="D19" s="20" t="e">
        <f t="shared" si="0"/>
        <v>#DIV/0!</v>
      </c>
      <c r="E19" s="19"/>
      <c r="F19" s="20" t="e">
        <f t="shared" si="1"/>
        <v>#DIV/0!</v>
      </c>
    </row>
    <row r="20" spans="1:6" ht="21" customHeight="1">
      <c r="A20" s="18" t="s">
        <v>17</v>
      </c>
      <c r="B20" s="19">
        <v>30</v>
      </c>
      <c r="C20" s="19">
        <v>25</v>
      </c>
      <c r="D20" s="20">
        <f t="shared" si="0"/>
        <v>0.8333333333333334</v>
      </c>
      <c r="E20" s="19">
        <v>0</v>
      </c>
      <c r="F20" s="20">
        <v>0</v>
      </c>
    </row>
    <row r="21" spans="1:6" s="16" customFormat="1" ht="12.75">
      <c r="A21" s="17" t="s">
        <v>18</v>
      </c>
      <c r="B21" s="14">
        <f>SUM(B22:B30)-B29</f>
        <v>83252.7</v>
      </c>
      <c r="C21" s="14">
        <f>SUM(C22:C30)-C29</f>
        <v>26440.1</v>
      </c>
      <c r="D21" s="15">
        <f t="shared" si="0"/>
        <v>0.31758849863127564</v>
      </c>
      <c r="E21" s="14">
        <f>SUM(E22:E30)-E29</f>
        <v>17876.5</v>
      </c>
      <c r="F21" s="15">
        <f>C21/E21</f>
        <v>1.4790423181271501</v>
      </c>
    </row>
    <row r="22" spans="1:6" ht="12.75" hidden="1">
      <c r="A22" s="18" t="s">
        <v>19</v>
      </c>
      <c r="B22" s="19"/>
      <c r="C22" s="19"/>
      <c r="D22" s="15" t="e">
        <f t="shared" si="0"/>
        <v>#DIV/0!</v>
      </c>
      <c r="E22" s="19"/>
      <c r="F22" s="15" t="e">
        <f aca="true" t="shared" si="2" ref="F22:F32">C22/E22</f>
        <v>#DIV/0!</v>
      </c>
    </row>
    <row r="23" spans="1:6" ht="12.75" hidden="1">
      <c r="A23" s="18" t="s">
        <v>20</v>
      </c>
      <c r="B23" s="19"/>
      <c r="C23" s="19"/>
      <c r="D23" s="15" t="e">
        <f t="shared" si="0"/>
        <v>#DIV/0!</v>
      </c>
      <c r="E23" s="19"/>
      <c r="F23" s="15" t="e">
        <f t="shared" si="2"/>
        <v>#DIV/0!</v>
      </c>
    </row>
    <row r="24" spans="1:6" ht="12.75" hidden="1">
      <c r="A24" s="18" t="s">
        <v>21</v>
      </c>
      <c r="B24" s="19"/>
      <c r="C24" s="19"/>
      <c r="D24" s="15" t="e">
        <f t="shared" si="0"/>
        <v>#DIV/0!</v>
      </c>
      <c r="E24" s="19"/>
      <c r="F24" s="15" t="e">
        <f t="shared" si="2"/>
        <v>#DIV/0!</v>
      </c>
    </row>
    <row r="25" spans="1:6" ht="12.75" hidden="1">
      <c r="A25" s="18" t="s">
        <v>22</v>
      </c>
      <c r="B25" s="19"/>
      <c r="C25" s="19"/>
      <c r="D25" s="15" t="e">
        <f t="shared" si="0"/>
        <v>#DIV/0!</v>
      </c>
      <c r="E25" s="19"/>
      <c r="F25" s="15" t="e">
        <f t="shared" si="2"/>
        <v>#DIV/0!</v>
      </c>
    </row>
    <row r="26" spans="1:6" ht="12.75" hidden="1">
      <c r="A26" s="18" t="s">
        <v>23</v>
      </c>
      <c r="B26" s="19"/>
      <c r="C26" s="19"/>
      <c r="D26" s="15" t="e">
        <f t="shared" si="0"/>
        <v>#DIV/0!</v>
      </c>
      <c r="E26" s="19"/>
      <c r="F26" s="15" t="e">
        <f t="shared" si="2"/>
        <v>#DIV/0!</v>
      </c>
    </row>
    <row r="27" spans="1:6" ht="12.75">
      <c r="A27" s="18" t="s">
        <v>24</v>
      </c>
      <c r="B27" s="19">
        <v>8255</v>
      </c>
      <c r="C27" s="19">
        <v>3362.5</v>
      </c>
      <c r="D27" s="20">
        <f t="shared" si="0"/>
        <v>0.4073288915808601</v>
      </c>
      <c r="E27" s="19">
        <v>2374.5</v>
      </c>
      <c r="F27" s="20">
        <f t="shared" si="2"/>
        <v>1.416087597388924</v>
      </c>
    </row>
    <row r="28" spans="1:6" ht="12.75">
      <c r="A28" s="18" t="s">
        <v>25</v>
      </c>
      <c r="B28" s="19">
        <v>27903.1</v>
      </c>
      <c r="C28" s="19">
        <v>9187.4</v>
      </c>
      <c r="D28" s="20">
        <f t="shared" si="0"/>
        <v>0.3292609064942605</v>
      </c>
      <c r="E28" s="19">
        <v>2771.3</v>
      </c>
      <c r="F28" s="20">
        <f t="shared" si="2"/>
        <v>3.3151950348212025</v>
      </c>
    </row>
    <row r="29" spans="1:6" ht="12.75">
      <c r="A29" s="26" t="s">
        <v>75</v>
      </c>
      <c r="B29" s="22">
        <v>13694.2</v>
      </c>
      <c r="C29" s="29">
        <v>6436.9</v>
      </c>
      <c r="D29" s="20">
        <f t="shared" si="0"/>
        <v>0.47004571278351415</v>
      </c>
      <c r="E29" s="29">
        <v>2741.1</v>
      </c>
      <c r="F29" s="20">
        <f t="shared" si="2"/>
        <v>2.348290832147678</v>
      </c>
    </row>
    <row r="30" spans="1:6" ht="12.75">
      <c r="A30" s="18" t="s">
        <v>26</v>
      </c>
      <c r="B30" s="19">
        <v>47094.6</v>
      </c>
      <c r="C30" s="19">
        <v>13890.2</v>
      </c>
      <c r="D30" s="20">
        <f t="shared" si="0"/>
        <v>0.2949425199492086</v>
      </c>
      <c r="E30" s="19">
        <v>12730.7</v>
      </c>
      <c r="F30" s="20">
        <f t="shared" si="2"/>
        <v>1.0910790451428436</v>
      </c>
    </row>
    <row r="31" spans="1:6" s="16" customFormat="1" ht="12.75">
      <c r="A31" s="17" t="s">
        <v>27</v>
      </c>
      <c r="B31" s="14">
        <f>SUM(B32:B34)</f>
        <v>121613.1</v>
      </c>
      <c r="C31" s="14">
        <f>SUM(C32:C33)</f>
        <v>14840.599999999999</v>
      </c>
      <c r="D31" s="15">
        <f aca="true" t="shared" si="3" ref="D31:D77">C31/B31</f>
        <v>0.12203126143482897</v>
      </c>
      <c r="E31" s="14">
        <f>SUM(E32:E33)</f>
        <v>17386.2</v>
      </c>
      <c r="F31" s="15">
        <f t="shared" si="2"/>
        <v>0.8535850272054847</v>
      </c>
    </row>
    <row r="32" spans="1:6" ht="12.75">
      <c r="A32" s="18" t="s">
        <v>28</v>
      </c>
      <c r="B32" s="19">
        <v>59322.7</v>
      </c>
      <c r="C32" s="19">
        <v>8461.3</v>
      </c>
      <c r="D32" s="20">
        <f t="shared" si="3"/>
        <v>0.14263174130644762</v>
      </c>
      <c r="E32" s="19">
        <v>14279.9</v>
      </c>
      <c r="F32" s="20">
        <f t="shared" si="2"/>
        <v>0.5925321605893599</v>
      </c>
    </row>
    <row r="33" spans="1:6" ht="12.75">
      <c r="A33" s="18" t="s">
        <v>29</v>
      </c>
      <c r="B33" s="19">
        <v>56937.9</v>
      </c>
      <c r="C33" s="19">
        <v>6379.3</v>
      </c>
      <c r="D33" s="20">
        <f t="shared" si="3"/>
        <v>0.11203960806422436</v>
      </c>
      <c r="E33" s="19">
        <v>3106.3</v>
      </c>
      <c r="F33" s="20">
        <v>0</v>
      </c>
    </row>
    <row r="34" spans="1:6" ht="12.75">
      <c r="A34" s="18" t="s">
        <v>30</v>
      </c>
      <c r="B34" s="19">
        <v>5352.5</v>
      </c>
      <c r="C34" s="19">
        <v>0</v>
      </c>
      <c r="D34" s="15">
        <f t="shared" si="3"/>
        <v>0</v>
      </c>
      <c r="E34" s="19">
        <v>0</v>
      </c>
      <c r="F34" s="15">
        <v>0</v>
      </c>
    </row>
    <row r="35" spans="1:6" ht="22.5" hidden="1">
      <c r="A35" s="18" t="s">
        <v>31</v>
      </c>
      <c r="B35" s="19"/>
      <c r="C35" s="19"/>
      <c r="D35" s="15" t="e">
        <f t="shared" si="3"/>
        <v>#DIV/0!</v>
      </c>
      <c r="E35" s="19"/>
      <c r="F35" s="15" t="e">
        <f>C35/E35</f>
        <v>#DIV/0!</v>
      </c>
    </row>
    <row r="36" spans="1:6" s="16" customFormat="1" ht="12.75">
      <c r="A36" s="17" t="s">
        <v>32</v>
      </c>
      <c r="B36" s="14">
        <f>SUM(B39)</f>
        <v>360</v>
      </c>
      <c r="C36" s="14">
        <f>SUM(C39)</f>
        <v>0</v>
      </c>
      <c r="D36" s="15">
        <f t="shared" si="3"/>
        <v>0</v>
      </c>
      <c r="E36" s="14">
        <f>SUM(E39)</f>
        <v>0</v>
      </c>
      <c r="F36" s="15">
        <v>0</v>
      </c>
    </row>
    <row r="37" spans="1:6" ht="22.5" hidden="1">
      <c r="A37" s="18" t="s">
        <v>33</v>
      </c>
      <c r="B37" s="19"/>
      <c r="C37" s="19"/>
      <c r="D37" s="15" t="e">
        <f t="shared" si="3"/>
        <v>#DIV/0!</v>
      </c>
      <c r="E37" s="19"/>
      <c r="F37" s="15" t="e">
        <f>C37/E37</f>
        <v>#DIV/0!</v>
      </c>
    </row>
    <row r="38" spans="1:6" ht="22.5" hidden="1">
      <c r="A38" s="18" t="s">
        <v>34</v>
      </c>
      <c r="B38" s="19"/>
      <c r="C38" s="19"/>
      <c r="D38" s="15" t="e">
        <f t="shared" si="3"/>
        <v>#DIV/0!</v>
      </c>
      <c r="E38" s="19"/>
      <c r="F38" s="15" t="e">
        <f>C38/E38</f>
        <v>#DIV/0!</v>
      </c>
    </row>
    <row r="39" spans="1:6" ht="12.75">
      <c r="A39" s="18" t="s">
        <v>35</v>
      </c>
      <c r="B39" s="19">
        <v>360</v>
      </c>
      <c r="C39" s="19">
        <v>0</v>
      </c>
      <c r="D39" s="20">
        <f t="shared" si="3"/>
        <v>0</v>
      </c>
      <c r="E39" s="19">
        <v>0</v>
      </c>
      <c r="F39" s="20">
        <v>0</v>
      </c>
    </row>
    <row r="40" spans="1:6" s="16" customFormat="1" ht="12.75">
      <c r="A40" s="17" t="s">
        <v>36</v>
      </c>
      <c r="B40" s="14">
        <f>SUM(B41:B46)</f>
        <v>570302.6</v>
      </c>
      <c r="C40" s="14">
        <f>SUM(C41:C46)</f>
        <v>326950.9</v>
      </c>
      <c r="D40" s="15">
        <f t="shared" si="3"/>
        <v>0.5732937216137539</v>
      </c>
      <c r="E40" s="14">
        <f>SUM(E41:E46)</f>
        <v>288771.60000000003</v>
      </c>
      <c r="F40" s="15">
        <f>C40/E40</f>
        <v>1.1322127937788895</v>
      </c>
    </row>
    <row r="41" spans="1:6" ht="12.75">
      <c r="A41" s="18" t="s">
        <v>37</v>
      </c>
      <c r="B41" s="19">
        <v>165447.6</v>
      </c>
      <c r="C41" s="19">
        <v>98618.6</v>
      </c>
      <c r="D41" s="20">
        <f t="shared" si="3"/>
        <v>0.5960715054192385</v>
      </c>
      <c r="E41" s="19">
        <v>89658.7</v>
      </c>
      <c r="F41" s="20">
        <f>C41/E41</f>
        <v>1.0999334141583583</v>
      </c>
    </row>
    <row r="42" spans="1:6" ht="12.75">
      <c r="A42" s="18" t="s">
        <v>38</v>
      </c>
      <c r="B42" s="19">
        <v>305082.3</v>
      </c>
      <c r="C42" s="19">
        <v>174939.3</v>
      </c>
      <c r="D42" s="20">
        <f t="shared" si="3"/>
        <v>0.5734167468909209</v>
      </c>
      <c r="E42" s="19">
        <v>155526.2</v>
      </c>
      <c r="F42" s="20">
        <f>C42/E42</f>
        <v>1.1248220557050836</v>
      </c>
    </row>
    <row r="43" spans="1:6" ht="12.75">
      <c r="A43" s="18" t="s">
        <v>39</v>
      </c>
      <c r="B43" s="19">
        <v>38361.7</v>
      </c>
      <c r="C43" s="19">
        <v>22728.7</v>
      </c>
      <c r="D43" s="20">
        <f t="shared" si="3"/>
        <v>0.5924841704095491</v>
      </c>
      <c r="E43" s="19">
        <v>21044.8</v>
      </c>
      <c r="F43" s="20">
        <v>0</v>
      </c>
    </row>
    <row r="44" spans="1:6" ht="22.5" hidden="1">
      <c r="A44" s="18" t="s">
        <v>40</v>
      </c>
      <c r="B44" s="19"/>
      <c r="C44" s="19"/>
      <c r="D44" s="20" t="e">
        <f t="shared" si="3"/>
        <v>#DIV/0!</v>
      </c>
      <c r="E44" s="19"/>
      <c r="F44" s="20" t="e">
        <f aca="true" t="shared" si="4" ref="F44:F56">C44/E44</f>
        <v>#DIV/0!</v>
      </c>
    </row>
    <row r="45" spans="1:6" ht="12.75">
      <c r="A45" s="18" t="s">
        <v>41</v>
      </c>
      <c r="B45" s="19">
        <v>2166.3</v>
      </c>
      <c r="C45" s="19">
        <v>1072.1</v>
      </c>
      <c r="D45" s="20">
        <f t="shared" si="3"/>
        <v>0.49489913677699293</v>
      </c>
      <c r="E45" s="19">
        <v>230.5</v>
      </c>
      <c r="F45" s="20">
        <f t="shared" si="4"/>
        <v>4.651193058568329</v>
      </c>
    </row>
    <row r="46" spans="1:6" ht="12.75">
      <c r="A46" s="18" t="s">
        <v>42</v>
      </c>
      <c r="B46" s="19">
        <v>59244.7</v>
      </c>
      <c r="C46" s="19">
        <v>29592.2</v>
      </c>
      <c r="D46" s="20">
        <f t="shared" si="3"/>
        <v>0.4994910937180879</v>
      </c>
      <c r="E46" s="19">
        <v>22311.4</v>
      </c>
      <c r="F46" s="20">
        <f t="shared" si="4"/>
        <v>1.3263264519483313</v>
      </c>
    </row>
    <row r="47" spans="1:6" s="16" customFormat="1" ht="12.75">
      <c r="A47" s="17" t="s">
        <v>43</v>
      </c>
      <c r="B47" s="14">
        <f>SUM(B48:B49)</f>
        <v>98837.3</v>
      </c>
      <c r="C47" s="14">
        <f>SUM(C48:C49)</f>
        <v>40231.7</v>
      </c>
      <c r="D47" s="15">
        <f t="shared" si="3"/>
        <v>0.40704976764844847</v>
      </c>
      <c r="E47" s="14">
        <f>SUM(E48:E49)</f>
        <v>43601.4</v>
      </c>
      <c r="F47" s="15">
        <f t="shared" si="4"/>
        <v>0.9227157843555481</v>
      </c>
    </row>
    <row r="48" spans="1:6" ht="12.75">
      <c r="A48" s="18" t="s">
        <v>44</v>
      </c>
      <c r="B48" s="19">
        <v>98837.3</v>
      </c>
      <c r="C48" s="19">
        <v>40231.7</v>
      </c>
      <c r="D48" s="20">
        <f t="shared" si="3"/>
        <v>0.40704976764844847</v>
      </c>
      <c r="E48" s="19">
        <v>43601.4</v>
      </c>
      <c r="F48" s="20">
        <f t="shared" si="4"/>
        <v>0.9227157843555481</v>
      </c>
    </row>
    <row r="49" spans="1:6" ht="12.75">
      <c r="A49" s="18" t="s">
        <v>45</v>
      </c>
      <c r="B49" s="19">
        <v>0</v>
      </c>
      <c r="C49" s="19">
        <v>0</v>
      </c>
      <c r="D49" s="20">
        <v>0</v>
      </c>
      <c r="E49" s="19">
        <v>0</v>
      </c>
      <c r="F49" s="20">
        <v>0</v>
      </c>
    </row>
    <row r="50" spans="1:6" s="16" customFormat="1" ht="12.75">
      <c r="A50" s="17" t="s">
        <v>46</v>
      </c>
      <c r="B50" s="14">
        <f>B57+B58</f>
        <v>1201.1</v>
      </c>
      <c r="C50" s="14">
        <f>C57+C58</f>
        <v>336.8</v>
      </c>
      <c r="D50" s="20">
        <f t="shared" si="3"/>
        <v>0.2804096245108651</v>
      </c>
      <c r="E50" s="14">
        <f>E57+E58</f>
        <v>114</v>
      </c>
      <c r="F50" s="15">
        <v>0</v>
      </c>
    </row>
    <row r="51" spans="1:6" ht="12.75" hidden="1">
      <c r="A51" s="18" t="s">
        <v>47</v>
      </c>
      <c r="B51" s="19"/>
      <c r="C51" s="19"/>
      <c r="D51" s="20" t="e">
        <f t="shared" si="3"/>
        <v>#DIV/0!</v>
      </c>
      <c r="E51" s="19"/>
      <c r="F51" s="15" t="e">
        <f t="shared" si="4"/>
        <v>#DIV/0!</v>
      </c>
    </row>
    <row r="52" spans="1:6" ht="12.75" hidden="1">
      <c r="A52" s="18" t="s">
        <v>48</v>
      </c>
      <c r="B52" s="19"/>
      <c r="C52" s="19"/>
      <c r="D52" s="20" t="e">
        <f t="shared" si="3"/>
        <v>#DIV/0!</v>
      </c>
      <c r="E52" s="19"/>
      <c r="F52" s="15" t="e">
        <f t="shared" si="4"/>
        <v>#DIV/0!</v>
      </c>
    </row>
    <row r="53" spans="1:6" ht="22.5" hidden="1">
      <c r="A53" s="18" t="s">
        <v>49</v>
      </c>
      <c r="B53" s="19"/>
      <c r="C53" s="19"/>
      <c r="D53" s="20" t="e">
        <f t="shared" si="3"/>
        <v>#DIV/0!</v>
      </c>
      <c r="E53" s="19"/>
      <c r="F53" s="15" t="e">
        <f t="shared" si="4"/>
        <v>#DIV/0!</v>
      </c>
    </row>
    <row r="54" spans="1:6" ht="12.75" hidden="1">
      <c r="A54" s="18" t="s">
        <v>50</v>
      </c>
      <c r="B54" s="19"/>
      <c r="C54" s="19"/>
      <c r="D54" s="20" t="e">
        <f t="shared" si="3"/>
        <v>#DIV/0!</v>
      </c>
      <c r="E54" s="19"/>
      <c r="F54" s="15" t="e">
        <f t="shared" si="4"/>
        <v>#DIV/0!</v>
      </c>
    </row>
    <row r="55" spans="1:6" ht="12.75" hidden="1">
      <c r="A55" s="18" t="s">
        <v>51</v>
      </c>
      <c r="B55" s="19"/>
      <c r="C55" s="19"/>
      <c r="D55" s="20" t="e">
        <f t="shared" si="3"/>
        <v>#DIV/0!</v>
      </c>
      <c r="E55" s="19"/>
      <c r="F55" s="15" t="e">
        <f t="shared" si="4"/>
        <v>#DIV/0!</v>
      </c>
    </row>
    <row r="56" spans="1:6" ht="22.5" hidden="1">
      <c r="A56" s="18" t="s">
        <v>52</v>
      </c>
      <c r="B56" s="19"/>
      <c r="C56" s="19"/>
      <c r="D56" s="20" t="e">
        <f t="shared" si="3"/>
        <v>#DIV/0!</v>
      </c>
      <c r="E56" s="19"/>
      <c r="F56" s="15" t="e">
        <f t="shared" si="4"/>
        <v>#DIV/0!</v>
      </c>
    </row>
    <row r="57" spans="1:6" ht="12.75">
      <c r="A57" s="18" t="s">
        <v>53</v>
      </c>
      <c r="B57" s="19">
        <v>805.1</v>
      </c>
      <c r="C57" s="19">
        <v>180.8</v>
      </c>
      <c r="D57" s="20">
        <f t="shared" si="3"/>
        <v>0.22456837659918025</v>
      </c>
      <c r="E57" s="19">
        <v>0</v>
      </c>
      <c r="F57" s="20">
        <v>0</v>
      </c>
    </row>
    <row r="58" spans="1:6" ht="12.75">
      <c r="A58" s="18" t="s">
        <v>54</v>
      </c>
      <c r="B58" s="19">
        <v>396</v>
      </c>
      <c r="C58" s="19">
        <v>156</v>
      </c>
      <c r="D58" s="20">
        <f t="shared" si="3"/>
        <v>0.3939393939393939</v>
      </c>
      <c r="E58" s="19">
        <v>114</v>
      </c>
      <c r="F58" s="20">
        <v>0</v>
      </c>
    </row>
    <row r="59" spans="1:6" s="16" customFormat="1" ht="12.75">
      <c r="A59" s="17" t="s">
        <v>55</v>
      </c>
      <c r="B59" s="14">
        <f>SUM(B60:B64)</f>
        <v>27746.3</v>
      </c>
      <c r="C59" s="14">
        <f>SUM(C60:C64)</f>
        <v>14851.4</v>
      </c>
      <c r="D59" s="15">
        <f t="shared" si="3"/>
        <v>0.5352569531793429</v>
      </c>
      <c r="E59" s="14">
        <f>SUM(E60:E64)</f>
        <v>15976.2</v>
      </c>
      <c r="F59" s="15">
        <f>C59/E59</f>
        <v>0.9295952729685406</v>
      </c>
    </row>
    <row r="60" spans="1:6" ht="12.75">
      <c r="A60" s="18" t="s">
        <v>56</v>
      </c>
      <c r="B60" s="19">
        <v>7192.3</v>
      </c>
      <c r="C60" s="19">
        <v>3606.8</v>
      </c>
      <c r="D60" s="20">
        <f t="shared" si="3"/>
        <v>0.5014807502467917</v>
      </c>
      <c r="E60" s="19">
        <v>3543.1</v>
      </c>
      <c r="F60" s="20">
        <f>C60/E60</f>
        <v>1.017978606305213</v>
      </c>
    </row>
    <row r="61" spans="1:6" ht="12.75" hidden="1">
      <c r="A61" s="18" t="s">
        <v>57</v>
      </c>
      <c r="B61" s="19"/>
      <c r="C61" s="19"/>
      <c r="D61" s="20" t="e">
        <f t="shared" si="3"/>
        <v>#DIV/0!</v>
      </c>
      <c r="E61" s="19"/>
      <c r="F61" s="20" t="e">
        <f>C61/E61</f>
        <v>#DIV/0!</v>
      </c>
    </row>
    <row r="62" spans="1:6" ht="12.75">
      <c r="A62" s="18" t="s">
        <v>58</v>
      </c>
      <c r="B62" s="19">
        <v>12581</v>
      </c>
      <c r="C62" s="19">
        <v>7541.2</v>
      </c>
      <c r="D62" s="20">
        <f t="shared" si="3"/>
        <v>0.599411811461728</v>
      </c>
      <c r="E62" s="19">
        <v>9861.2</v>
      </c>
      <c r="F62" s="20">
        <f>C62/E62</f>
        <v>0.7647345150691599</v>
      </c>
    </row>
    <row r="63" spans="1:6" ht="12.75">
      <c r="A63" s="18" t="s">
        <v>59</v>
      </c>
      <c r="B63" s="19">
        <v>7453</v>
      </c>
      <c r="C63" s="19">
        <v>3283.4</v>
      </c>
      <c r="D63" s="20">
        <f t="shared" si="3"/>
        <v>0.4405474305648732</v>
      </c>
      <c r="E63" s="19">
        <v>2571.9</v>
      </c>
      <c r="F63" s="20">
        <f>C63/E63</f>
        <v>1.2766437264279327</v>
      </c>
    </row>
    <row r="64" spans="1:6" ht="12.75">
      <c r="A64" s="18" t="s">
        <v>60</v>
      </c>
      <c r="B64" s="19">
        <v>520</v>
      </c>
      <c r="C64" s="19">
        <v>420</v>
      </c>
      <c r="D64" s="20">
        <f t="shared" si="3"/>
        <v>0.8076923076923077</v>
      </c>
      <c r="E64" s="19">
        <v>0</v>
      </c>
      <c r="F64" s="20">
        <v>0</v>
      </c>
    </row>
    <row r="65" spans="1:6" s="16" customFormat="1" ht="12.75">
      <c r="A65" s="17" t="s">
        <v>61</v>
      </c>
      <c r="B65" s="14">
        <f>SUM(B66:B67)</f>
        <v>39368.5</v>
      </c>
      <c r="C65" s="14">
        <f>SUM(C66:C67)</f>
        <v>16119.3</v>
      </c>
      <c r="D65" s="15">
        <f t="shared" si="3"/>
        <v>0.40944663881021626</v>
      </c>
      <c r="E65" s="14">
        <f>SUM(E66:E67)</f>
        <v>40327.600000000006</v>
      </c>
      <c r="F65" s="15">
        <f aca="true" t="shared" si="5" ref="F65:F71">C65/E65</f>
        <v>0.39970888423809</v>
      </c>
    </row>
    <row r="66" spans="1:6" ht="12.75">
      <c r="A66" s="18" t="s">
        <v>62</v>
      </c>
      <c r="B66" s="19">
        <v>38566.5</v>
      </c>
      <c r="C66" s="19">
        <v>15728.3</v>
      </c>
      <c r="D66" s="20">
        <f t="shared" si="3"/>
        <v>0.4078228514384245</v>
      </c>
      <c r="E66" s="19">
        <v>35447.3</v>
      </c>
      <c r="F66" s="20">
        <f t="shared" si="5"/>
        <v>0.443709393945378</v>
      </c>
    </row>
    <row r="67" spans="1:6" ht="12.75">
      <c r="A67" s="18" t="s">
        <v>63</v>
      </c>
      <c r="B67" s="19">
        <v>802</v>
      </c>
      <c r="C67" s="19">
        <v>391</v>
      </c>
      <c r="D67" s="20">
        <f t="shared" si="3"/>
        <v>0.48753117206982544</v>
      </c>
      <c r="E67" s="19">
        <v>4880.3</v>
      </c>
      <c r="F67" s="20">
        <f t="shared" si="5"/>
        <v>0.08011802553121734</v>
      </c>
    </row>
    <row r="68" spans="1:6" ht="12.75" hidden="1">
      <c r="A68" s="18" t="s">
        <v>64</v>
      </c>
      <c r="B68" s="19"/>
      <c r="C68" s="19"/>
      <c r="D68" s="15" t="e">
        <f t="shared" si="3"/>
        <v>#DIV/0!</v>
      </c>
      <c r="E68" s="19"/>
      <c r="F68" s="15" t="e">
        <f t="shared" si="5"/>
        <v>#DIV/0!</v>
      </c>
    </row>
    <row r="69" spans="1:6" ht="22.5" hidden="1">
      <c r="A69" s="18" t="s">
        <v>65</v>
      </c>
      <c r="B69" s="19"/>
      <c r="C69" s="19"/>
      <c r="D69" s="15" t="e">
        <f t="shared" si="3"/>
        <v>#DIV/0!</v>
      </c>
      <c r="E69" s="19"/>
      <c r="F69" s="15" t="e">
        <f t="shared" si="5"/>
        <v>#DIV/0!</v>
      </c>
    </row>
    <row r="70" spans="1:6" s="16" customFormat="1" ht="12.75">
      <c r="A70" s="17" t="s">
        <v>66</v>
      </c>
      <c r="B70" s="14">
        <f>SUM(B71)</f>
        <v>1600</v>
      </c>
      <c r="C70" s="14">
        <f>SUM(C71)</f>
        <v>800</v>
      </c>
      <c r="D70" s="15">
        <f t="shared" si="3"/>
        <v>0.5</v>
      </c>
      <c r="E70" s="14">
        <f>SUM(E71)</f>
        <v>660</v>
      </c>
      <c r="F70" s="15">
        <f t="shared" si="5"/>
        <v>1.2121212121212122</v>
      </c>
    </row>
    <row r="71" spans="1:6" ht="12.75">
      <c r="A71" s="18" t="s">
        <v>67</v>
      </c>
      <c r="B71" s="19">
        <v>1600</v>
      </c>
      <c r="C71" s="19">
        <v>800</v>
      </c>
      <c r="D71" s="20">
        <f t="shared" si="3"/>
        <v>0.5</v>
      </c>
      <c r="E71" s="19">
        <v>660</v>
      </c>
      <c r="F71" s="20">
        <f t="shared" si="5"/>
        <v>1.2121212121212122</v>
      </c>
    </row>
    <row r="72" spans="1:6" s="16" customFormat="1" ht="22.5">
      <c r="A72" s="17" t="s">
        <v>68</v>
      </c>
      <c r="B72" s="14">
        <f>SUM(B73)</f>
        <v>31.7</v>
      </c>
      <c r="C72" s="14">
        <f>SUM(C73)</f>
        <v>0</v>
      </c>
      <c r="D72" s="15">
        <f t="shared" si="3"/>
        <v>0</v>
      </c>
      <c r="E72" s="14">
        <f>SUM(E73)</f>
        <v>0</v>
      </c>
      <c r="F72" s="15">
        <v>0</v>
      </c>
    </row>
    <row r="73" spans="1:6" ht="21" customHeight="1">
      <c r="A73" s="18" t="s">
        <v>69</v>
      </c>
      <c r="B73" s="19">
        <v>31.7</v>
      </c>
      <c r="C73" s="19">
        <v>0</v>
      </c>
      <c r="D73" s="20">
        <f t="shared" si="3"/>
        <v>0</v>
      </c>
      <c r="E73" s="19">
        <v>0</v>
      </c>
      <c r="F73" s="20">
        <v>0</v>
      </c>
    </row>
    <row r="74" spans="1:6" s="16" customFormat="1" ht="33.75">
      <c r="A74" s="17" t="s">
        <v>70</v>
      </c>
      <c r="B74" s="14">
        <f>SUM(B75:B77)</f>
        <v>54094.5</v>
      </c>
      <c r="C74" s="14">
        <f>SUM(C75:C77)</f>
        <v>27201.4</v>
      </c>
      <c r="D74" s="15">
        <f t="shared" si="3"/>
        <v>0.5028496427548087</v>
      </c>
      <c r="E74" s="14">
        <f>SUM(E75:E76)</f>
        <v>24778.2</v>
      </c>
      <c r="F74" s="15">
        <f>C74/E74</f>
        <v>1.097795642944201</v>
      </c>
    </row>
    <row r="75" spans="1:6" ht="33.75">
      <c r="A75" s="18" t="s">
        <v>71</v>
      </c>
      <c r="B75" s="19">
        <v>25037.5</v>
      </c>
      <c r="C75" s="19">
        <v>18355.2</v>
      </c>
      <c r="D75" s="20">
        <f t="shared" si="3"/>
        <v>0.7331083374937594</v>
      </c>
      <c r="E75" s="19">
        <v>18025.4</v>
      </c>
      <c r="F75" s="20">
        <f>C75/E75</f>
        <v>1.0182964039632962</v>
      </c>
    </row>
    <row r="76" spans="1:6" ht="13.5" thickBot="1">
      <c r="A76" s="28" t="s">
        <v>72</v>
      </c>
      <c r="B76" s="19">
        <v>29057</v>
      </c>
      <c r="C76" s="19">
        <v>8846.2</v>
      </c>
      <c r="D76" s="20">
        <f t="shared" si="3"/>
        <v>0.30444299136180614</v>
      </c>
      <c r="E76" s="19">
        <v>6752.8</v>
      </c>
      <c r="F76" s="20">
        <f>C76/E76</f>
        <v>1.3100047387750267</v>
      </c>
    </row>
    <row r="77" spans="1:6" ht="22.5" hidden="1">
      <c r="A77" s="27" t="s">
        <v>73</v>
      </c>
      <c r="B77" s="19"/>
      <c r="C77" s="19"/>
      <c r="D77" s="20" t="e">
        <f t="shared" si="3"/>
        <v>#DIV/0!</v>
      </c>
      <c r="E77" s="19">
        <v>0</v>
      </c>
      <c r="F77" s="20">
        <v>0</v>
      </c>
    </row>
    <row r="78" spans="1:6" ht="22.5" hidden="1">
      <c r="A78" s="18" t="s">
        <v>74</v>
      </c>
      <c r="B78" s="19"/>
      <c r="C78" s="19"/>
      <c r="D78" s="22"/>
      <c r="E78" s="19"/>
      <c r="F78" s="22"/>
    </row>
    <row r="79" spans="1:6" ht="12.75">
      <c r="A79" s="23"/>
      <c r="B79" s="24"/>
      <c r="C79" s="24"/>
      <c r="D79" s="25"/>
      <c r="E79" s="24"/>
      <c r="F79" s="25"/>
    </row>
  </sheetData>
  <sheetProtection selectLockedCells="1" selectUnlockedCells="1"/>
  <mergeCells count="1">
    <mergeCell ref="A1:F1"/>
  </mergeCells>
  <printOptions/>
  <pageMargins left="0.7083333333333334" right="0.31527777777777777" top="0.7479166666666667" bottom="0.7479166666666667" header="0.5118055555555555" footer="0.5118055555555555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М.В. Лебедева</cp:lastModifiedBy>
  <cp:lastPrinted>2021-07-28T06:59:33Z</cp:lastPrinted>
  <dcterms:modified xsi:type="dcterms:W3CDTF">2021-07-30T06:59:20Z</dcterms:modified>
  <cp:category/>
  <cp:version/>
  <cp:contentType/>
  <cp:contentStatus/>
</cp:coreProperties>
</file>