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<sst xmlns="http://schemas.openxmlformats.org/spreadsheetml/2006/main" count="86" uniqueCount="85">
  <si>
    <t>тыс. руб.</t>
  </si>
  <si>
    <t>Наименование показателя</t>
  </si>
  <si>
    <t>1</t>
  </si>
  <si>
    <t>5</t>
  </si>
  <si>
    <t>Расходы бюджета - ВСЕГО 
В том числе: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</si>
  <si>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</si>
  <si>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</si>
  <si>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</si>
  <si>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</si>
  <si>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</si>
  <si>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</si>
  <si>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</si>
  <si>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</si>
  <si>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</si>
  <si>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</si>
  <si>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</si>
  <si>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</si>
  <si>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</si>
  <si>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</si>
  <si>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</si>
  <si>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</si>
  <si>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</si>
  <si>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</si>
  <si>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</si>
  <si>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</si>
  <si>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</si>
  <si>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</si>
  <si>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</si>
  <si>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</si>
  <si>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</si>
  <si>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</si>
  <si>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</si>
  <si>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</si>
  <si>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</si>
  <si>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</si>
  <si>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</si>
  <si>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</si>
  <si>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</si>
  <si>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</si>
  <si>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</si>
  <si>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</si>
  <si>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</si>
  <si>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</si>
  <si>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</si>
  <si>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</si>
  <si>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</si>
  <si>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</si>
  <si>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</si>
  <si>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</si>
  <si>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</si>
  <si>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</si>
  <si>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</si>
  <si>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</si>
  <si>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</si>
  <si>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</si>
  <si>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</si>
  <si>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</si>
  <si>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</si>
  <si>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</si>
  <si>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</si>
  <si>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</si>
  <si>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</si>
  <si>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</si>
  <si>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</si>
  <si>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</si>
  <si>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</si>
  <si>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</si>
  <si>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</si>
  <si>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</si>
  <si>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</si>
  <si>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</si>
  <si>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</si>
  <si>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</si>
  <si>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</si>
  <si>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</si>
  <si>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</si>
  <si>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из них межбюджетные трансферты</t>
  </si>
  <si>
    <t>Гражданская оборона</t>
  </si>
  <si>
    <t>Утвержденные бюджетные назначения на 2022год</t>
  </si>
  <si>
    <t>Обеспечение проведения выборов и референдумов</t>
  </si>
  <si>
    <t>Аналитические данные о расходах  бюджета района по разделам и подразделам классификации расходов за 9 месяцев 2022 года в сравнении с аналогичным периодом 2021 года</t>
  </si>
  <si>
    <t>Исполнено на 01.10.2022</t>
  </si>
  <si>
    <t>% исполнения на 01.10.2022</t>
  </si>
  <si>
    <t>Исполнено на 01.10.2021</t>
  </si>
  <si>
    <t>Отношение исполнения на 01.10.2022 к 01.10.2021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</si>
</sst>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&quot;###,##0.00"/>
    <numFmt numFmtId="174" formatCode="0.0%"/>
  </numFmts>
  <fonts count="43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172" fontId="6" fillId="0" borderId="12" xfId="0" applyNumberFormat="1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horizontal="center" vertical="center" wrapText="1"/>
    </xf>
    <xf numFmtId="174" fontId="7" fillId="0" borderId="12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73" fontId="3" fillId="0" borderId="12" xfId="0" applyNumberFormat="1" applyFont="1" applyBorder="1" applyAlignment="1">
      <alignment horizontal="center" vertical="center" wrapText="1"/>
    </xf>
    <xf numFmtId="174" fontId="4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top" wrapText="1"/>
    </xf>
    <xf numFmtId="173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73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48.00390625" style="0" customWidth="1"/>
    <col min="2" max="2" width="15.140625" style="1" customWidth="1"/>
    <col min="3" max="3" width="16.140625" style="1" customWidth="1"/>
    <col min="4" max="4" width="11.421875" style="2" customWidth="1"/>
    <col min="5" max="5" width="15.421875" style="1" customWidth="1"/>
    <col min="6" max="6" width="12.8515625" style="2" customWidth="1"/>
  </cols>
  <sheetData>
    <row r="1" spans="1:6" ht="40.5" customHeight="1">
      <c r="A1" s="30" t="s">
        <v>80</v>
      </c>
      <c r="B1" s="30"/>
      <c r="C1" s="30"/>
      <c r="D1" s="30"/>
      <c r="E1" s="30"/>
      <c r="F1" s="30"/>
    </row>
    <row r="2" spans="1:6" ht="12.75">
      <c r="A2" s="3"/>
      <c r="B2" s="4"/>
      <c r="C2" s="4"/>
      <c r="D2" s="5"/>
      <c r="E2" s="4"/>
      <c r="F2" s="5" t="s">
        <v>0</v>
      </c>
    </row>
    <row r="3" spans="1:6" ht="43.5" customHeight="1">
      <c r="A3" s="6" t="s">
        <v>1</v>
      </c>
      <c r="B3" s="7" t="s">
        <v>78</v>
      </c>
      <c r="C3" s="7" t="s">
        <v>81</v>
      </c>
      <c r="D3" s="8" t="s">
        <v>82</v>
      </c>
      <c r="E3" s="9" t="s">
        <v>83</v>
      </c>
      <c r="F3" s="8" t="s">
        <v>84</v>
      </c>
    </row>
    <row r="4" spans="1:6" ht="12.75">
      <c r="A4" s="10" t="s">
        <v>2</v>
      </c>
      <c r="B4" s="10">
        <v>2</v>
      </c>
      <c r="C4" s="10">
        <v>3</v>
      </c>
      <c r="D4" s="11">
        <v>4</v>
      </c>
      <c r="E4" s="10" t="s">
        <v>3</v>
      </c>
      <c r="F4" s="11">
        <v>6</v>
      </c>
    </row>
    <row r="5" spans="1:6" s="16" customFormat="1" ht="22.5">
      <c r="A5" s="12" t="s">
        <v>4</v>
      </c>
      <c r="B5" s="13">
        <f>B6+B17+B22+B33+B38+B42+B49+B52+B61+B67+B72+B74+B76</f>
        <v>1604069</v>
      </c>
      <c r="C5" s="14">
        <f>C6+C17+C22+C33+C38+C42+C49+C52+C61+C67+C72+C74+C76</f>
        <v>981642.5999999999</v>
      </c>
      <c r="D5" s="15">
        <f aca="true" t="shared" si="0" ref="D5:D32">C5/B5</f>
        <v>0.6119703080104408</v>
      </c>
      <c r="E5" s="14">
        <f>E6+E17+E22+E33+E37+E42+E49+E52+E61+E67+E71+E72+E76+E38</f>
        <v>794385.2000000001</v>
      </c>
      <c r="F5" s="15">
        <f>C5/E5</f>
        <v>1.2357261942946567</v>
      </c>
    </row>
    <row r="6" spans="1:6" s="16" customFormat="1" ht="12.75">
      <c r="A6" s="17" t="s">
        <v>5</v>
      </c>
      <c r="B6" s="14">
        <f>SUM(B7:B14)</f>
        <v>107602</v>
      </c>
      <c r="C6" s="14">
        <f>SUM(C7:C14)</f>
        <v>72768.59999999999</v>
      </c>
      <c r="D6" s="15">
        <f t="shared" si="0"/>
        <v>0.676275533912009</v>
      </c>
      <c r="E6" s="14">
        <f>SUM(E7:E14)</f>
        <v>61315.8</v>
      </c>
      <c r="F6" s="15">
        <f>C6/E6</f>
        <v>1.1867838305950504</v>
      </c>
    </row>
    <row r="7" spans="1:6" ht="21" customHeight="1">
      <c r="A7" s="18" t="s">
        <v>6</v>
      </c>
      <c r="B7" s="19">
        <v>2857</v>
      </c>
      <c r="C7" s="19">
        <v>2001.9</v>
      </c>
      <c r="D7" s="20">
        <f t="shared" si="0"/>
        <v>0.7007000350017502</v>
      </c>
      <c r="E7" s="19">
        <v>1871.3</v>
      </c>
      <c r="F7" s="20">
        <f>C7/E7</f>
        <v>1.0697910543472453</v>
      </c>
    </row>
    <row r="8" spans="1:6" ht="32.25" customHeight="1">
      <c r="A8" s="18" t="s">
        <v>7</v>
      </c>
      <c r="B8" s="19">
        <v>2334.9</v>
      </c>
      <c r="C8" s="19">
        <v>1348.3</v>
      </c>
      <c r="D8" s="20">
        <f t="shared" si="0"/>
        <v>0.5774551372649792</v>
      </c>
      <c r="E8" s="19">
        <v>1279.9</v>
      </c>
      <c r="F8" s="20">
        <f>C8/E8</f>
        <v>1.0534416751308695</v>
      </c>
    </row>
    <row r="9" spans="1:6" ht="32.25" customHeight="1">
      <c r="A9" s="18" t="s">
        <v>8</v>
      </c>
      <c r="B9" s="19">
        <v>48280.1</v>
      </c>
      <c r="C9" s="19">
        <v>32862.7</v>
      </c>
      <c r="D9" s="20">
        <f t="shared" si="0"/>
        <v>0.6806676042510268</v>
      </c>
      <c r="E9" s="19">
        <v>29329.3</v>
      </c>
      <c r="F9" s="20">
        <f>C9/E9</f>
        <v>1.120473383272018</v>
      </c>
    </row>
    <row r="10" spans="1:6" ht="12.75">
      <c r="A10" s="21" t="s">
        <v>9</v>
      </c>
      <c r="B10" s="19">
        <v>42.9</v>
      </c>
      <c r="C10" s="19">
        <v>42.9</v>
      </c>
      <c r="D10" s="20">
        <f t="shared" si="0"/>
        <v>1</v>
      </c>
      <c r="E10" s="19">
        <v>2.5</v>
      </c>
      <c r="F10" s="20">
        <v>0</v>
      </c>
    </row>
    <row r="11" spans="1:6" ht="32.25" customHeight="1">
      <c r="A11" s="18" t="s">
        <v>10</v>
      </c>
      <c r="B11" s="19">
        <v>12681.5</v>
      </c>
      <c r="C11" s="19">
        <v>8738.1</v>
      </c>
      <c r="D11" s="20">
        <f t="shared" si="0"/>
        <v>0.6890430942711825</v>
      </c>
      <c r="E11" s="19">
        <v>7301.6</v>
      </c>
      <c r="F11" s="20">
        <f>C11/E11</f>
        <v>1.1967377013257368</v>
      </c>
    </row>
    <row r="12" spans="1:6" ht="18.75" customHeight="1">
      <c r="A12" s="18" t="s">
        <v>79</v>
      </c>
      <c r="B12" s="19">
        <v>4470</v>
      </c>
      <c r="C12" s="19">
        <v>4062.4</v>
      </c>
      <c r="D12" s="20">
        <f t="shared" si="0"/>
        <v>0.9088143176733781</v>
      </c>
      <c r="E12" s="19">
        <v>0</v>
      </c>
      <c r="F12" s="20">
        <v>0</v>
      </c>
    </row>
    <row r="13" spans="1:6" ht="12.75">
      <c r="A13" s="18" t="s">
        <v>11</v>
      </c>
      <c r="B13" s="19">
        <v>210</v>
      </c>
      <c r="C13" s="19">
        <v>0</v>
      </c>
      <c r="D13" s="20">
        <f t="shared" si="0"/>
        <v>0</v>
      </c>
      <c r="E13" s="19">
        <v>0</v>
      </c>
      <c r="F13" s="20">
        <v>0</v>
      </c>
    </row>
    <row r="14" spans="1:6" ht="12.75">
      <c r="A14" s="18" t="s">
        <v>12</v>
      </c>
      <c r="B14" s="19">
        <v>36725.6</v>
      </c>
      <c r="C14" s="19">
        <v>23712.3</v>
      </c>
      <c r="D14" s="20">
        <f t="shared" si="0"/>
        <v>0.6456613370509944</v>
      </c>
      <c r="E14" s="19">
        <v>21531.2</v>
      </c>
      <c r="F14" s="20">
        <f aca="true" t="shared" si="1" ref="F14:F20">C14/E14</f>
        <v>1.1012995095489335</v>
      </c>
    </row>
    <row r="15" spans="1:6" ht="12.75">
      <c r="A15" s="26" t="s">
        <v>76</v>
      </c>
      <c r="B15" s="22">
        <v>150</v>
      </c>
      <c r="C15" s="29">
        <v>112.5</v>
      </c>
      <c r="D15" s="20">
        <f t="shared" si="0"/>
        <v>0.75</v>
      </c>
      <c r="E15" s="29">
        <v>112.5</v>
      </c>
      <c r="F15" s="20">
        <f t="shared" si="1"/>
        <v>1</v>
      </c>
    </row>
    <row r="16" spans="1:6" ht="12.75" hidden="1">
      <c r="A16" s="18" t="s">
        <v>13</v>
      </c>
      <c r="B16" s="19"/>
      <c r="C16" s="19"/>
      <c r="D16" s="15" t="e">
        <f t="shared" si="0"/>
        <v>#DIV/0!</v>
      </c>
      <c r="E16" s="19"/>
      <c r="F16" s="20" t="e">
        <f t="shared" si="1"/>
        <v>#DIV/0!</v>
      </c>
    </row>
    <row r="17" spans="1:6" s="16" customFormat="1" ht="22.5">
      <c r="A17" s="17" t="s">
        <v>14</v>
      </c>
      <c r="B17" s="14">
        <f>SUM(B18:B21)</f>
        <v>3881.2999999999997</v>
      </c>
      <c r="C17" s="14">
        <f>SUM(C18:C21)</f>
        <v>3104.7999999999997</v>
      </c>
      <c r="D17" s="15">
        <f t="shared" si="0"/>
        <v>0.7999381650477932</v>
      </c>
      <c r="E17" s="14">
        <f>SUM(E18:E21)</f>
        <v>2564.7000000000003</v>
      </c>
      <c r="F17" s="15">
        <f t="shared" si="1"/>
        <v>1.2105899325457166</v>
      </c>
    </row>
    <row r="18" spans="1:6" s="16" customFormat="1" ht="12.75">
      <c r="A18" s="18" t="s">
        <v>77</v>
      </c>
      <c r="B18" s="19">
        <v>356.6</v>
      </c>
      <c r="C18" s="19">
        <v>66.6</v>
      </c>
      <c r="D18" s="20">
        <f t="shared" si="0"/>
        <v>0.18676388109927086</v>
      </c>
      <c r="E18" s="19">
        <v>67.3</v>
      </c>
      <c r="F18" s="15">
        <v>0</v>
      </c>
    </row>
    <row r="19" spans="1:6" ht="21.75" customHeight="1">
      <c r="A19" s="18" t="s">
        <v>15</v>
      </c>
      <c r="B19" s="19">
        <v>3524.7</v>
      </c>
      <c r="C19" s="19">
        <v>3038.2</v>
      </c>
      <c r="D19" s="20">
        <f t="shared" si="0"/>
        <v>0.861974068715068</v>
      </c>
      <c r="E19" s="19">
        <v>2472.4</v>
      </c>
      <c r="F19" s="15">
        <f t="shared" si="1"/>
        <v>1.228846464973305</v>
      </c>
    </row>
    <row r="20" spans="1:6" ht="12.75" hidden="1">
      <c r="A20" s="18" t="s">
        <v>16</v>
      </c>
      <c r="B20" s="19"/>
      <c r="C20" s="19"/>
      <c r="D20" s="20" t="e">
        <f t="shared" si="0"/>
        <v>#DIV/0!</v>
      </c>
      <c r="E20" s="19"/>
      <c r="F20" s="15" t="e">
        <f t="shared" si="1"/>
        <v>#DIV/0!</v>
      </c>
    </row>
    <row r="21" spans="1:6" ht="21" customHeight="1">
      <c r="A21" s="18" t="s">
        <v>17</v>
      </c>
      <c r="B21" s="19">
        <v>0</v>
      </c>
      <c r="C21" s="19">
        <v>0</v>
      </c>
      <c r="D21" s="20">
        <v>0</v>
      </c>
      <c r="E21" s="19">
        <v>25</v>
      </c>
      <c r="F21" s="15">
        <v>0</v>
      </c>
    </row>
    <row r="22" spans="1:6" s="16" customFormat="1" ht="12.75">
      <c r="A22" s="17" t="s">
        <v>18</v>
      </c>
      <c r="B22" s="14">
        <f>SUM(B23:B32)-B31</f>
        <v>224618.1</v>
      </c>
      <c r="C22" s="14">
        <f>SUM(C23:C32)-C31</f>
        <v>144746.40000000002</v>
      </c>
      <c r="D22" s="15">
        <f t="shared" si="0"/>
        <v>0.6444111137971518</v>
      </c>
      <c r="E22" s="14">
        <f>SUM(E23:E32)-E31</f>
        <v>91664.90000000001</v>
      </c>
      <c r="F22" s="15">
        <f>C22/E22</f>
        <v>1.5790820695817047</v>
      </c>
    </row>
    <row r="23" spans="1:6" ht="12.75">
      <c r="A23" s="18" t="s">
        <v>19</v>
      </c>
      <c r="B23" s="19">
        <v>0</v>
      </c>
      <c r="C23" s="19">
        <v>0</v>
      </c>
      <c r="D23" s="20">
        <v>0</v>
      </c>
      <c r="E23" s="19">
        <v>0</v>
      </c>
      <c r="F23" s="15">
        <v>0</v>
      </c>
    </row>
    <row r="24" spans="1:6" ht="12.75" hidden="1">
      <c r="A24" s="18" t="s">
        <v>20</v>
      </c>
      <c r="B24" s="19"/>
      <c r="C24" s="19"/>
      <c r="D24" s="15" t="e">
        <f t="shared" si="0"/>
        <v>#DIV/0!</v>
      </c>
      <c r="E24" s="19"/>
      <c r="F24" s="15" t="e">
        <f aca="true" t="shared" si="2" ref="F24:F41">C24/E24</f>
        <v>#DIV/0!</v>
      </c>
    </row>
    <row r="25" spans="1:6" ht="12.75" hidden="1">
      <c r="A25" s="18" t="s">
        <v>21</v>
      </c>
      <c r="B25" s="19"/>
      <c r="C25" s="19"/>
      <c r="D25" s="15" t="e">
        <f t="shared" si="0"/>
        <v>#DIV/0!</v>
      </c>
      <c r="E25" s="19"/>
      <c r="F25" s="15" t="e">
        <f t="shared" si="2"/>
        <v>#DIV/0!</v>
      </c>
    </row>
    <row r="26" spans="1:6" ht="12.75" hidden="1">
      <c r="A26" s="18" t="s">
        <v>22</v>
      </c>
      <c r="B26" s="19"/>
      <c r="C26" s="19"/>
      <c r="D26" s="15" t="e">
        <f t="shared" si="0"/>
        <v>#DIV/0!</v>
      </c>
      <c r="E26" s="19"/>
      <c r="F26" s="15" t="e">
        <f t="shared" si="2"/>
        <v>#DIV/0!</v>
      </c>
    </row>
    <row r="27" spans="1:6" ht="12.75" hidden="1">
      <c r="A27" s="18" t="s">
        <v>23</v>
      </c>
      <c r="B27" s="19"/>
      <c r="C27" s="19"/>
      <c r="D27" s="15" t="e">
        <f t="shared" si="0"/>
        <v>#DIV/0!</v>
      </c>
      <c r="E27" s="19"/>
      <c r="F27" s="15" t="e">
        <f t="shared" si="2"/>
        <v>#DIV/0!</v>
      </c>
    </row>
    <row r="28" spans="1:6" ht="12.75" hidden="1">
      <c r="A28" s="18" t="s">
        <v>24</v>
      </c>
      <c r="B28" s="19"/>
      <c r="C28" s="19"/>
      <c r="D28" s="15" t="e">
        <f t="shared" si="0"/>
        <v>#DIV/0!</v>
      </c>
      <c r="E28" s="19"/>
      <c r="F28" s="15" t="e">
        <f t="shared" si="2"/>
        <v>#DIV/0!</v>
      </c>
    </row>
    <row r="29" spans="1:6" ht="12.75">
      <c r="A29" s="18" t="s">
        <v>25</v>
      </c>
      <c r="B29" s="19">
        <v>8839.5</v>
      </c>
      <c r="C29" s="19">
        <v>5870.6</v>
      </c>
      <c r="D29" s="20">
        <f t="shared" si="0"/>
        <v>0.6641325866847673</v>
      </c>
      <c r="E29" s="19">
        <v>5458.2</v>
      </c>
      <c r="F29" s="20">
        <f t="shared" si="2"/>
        <v>1.0755560441171084</v>
      </c>
    </row>
    <row r="30" spans="1:6" ht="12.75">
      <c r="A30" s="18" t="s">
        <v>26</v>
      </c>
      <c r="B30" s="19">
        <v>163357.9</v>
      </c>
      <c r="C30" s="19">
        <v>113491.1</v>
      </c>
      <c r="D30" s="20">
        <f t="shared" si="0"/>
        <v>0.6947389749745804</v>
      </c>
      <c r="E30" s="19">
        <v>64866</v>
      </c>
      <c r="F30" s="20">
        <f t="shared" si="2"/>
        <v>1.7496238399161348</v>
      </c>
    </row>
    <row r="31" spans="1:6" ht="12.75">
      <c r="A31" s="26" t="s">
        <v>76</v>
      </c>
      <c r="B31" s="22">
        <v>111084.4</v>
      </c>
      <c r="C31" s="29">
        <v>88902.2</v>
      </c>
      <c r="D31" s="20">
        <f t="shared" si="0"/>
        <v>0.8003121950516905</v>
      </c>
      <c r="E31" s="29">
        <v>54367.3</v>
      </c>
      <c r="F31" s="20">
        <f t="shared" si="2"/>
        <v>1.6352145499224717</v>
      </c>
    </row>
    <row r="32" spans="1:6" ht="12.75">
      <c r="A32" s="18" t="s">
        <v>27</v>
      </c>
      <c r="B32" s="19">
        <v>52420.7</v>
      </c>
      <c r="C32" s="19">
        <v>25384.7</v>
      </c>
      <c r="D32" s="20">
        <f t="shared" si="0"/>
        <v>0.48424954264250575</v>
      </c>
      <c r="E32" s="19">
        <v>21340.7</v>
      </c>
      <c r="F32" s="20">
        <f t="shared" si="2"/>
        <v>1.1894970642949856</v>
      </c>
    </row>
    <row r="33" spans="1:6" s="16" customFormat="1" ht="12.75">
      <c r="A33" s="17" t="s">
        <v>28</v>
      </c>
      <c r="B33" s="14">
        <f>SUM(B34:B36)</f>
        <v>194215.6</v>
      </c>
      <c r="C33" s="14">
        <f>SUM(C34:C36)</f>
        <v>60298.90000000001</v>
      </c>
      <c r="D33" s="15">
        <f aca="true" t="shared" si="3" ref="D33:D79">C33/B33</f>
        <v>0.31047402989255246</v>
      </c>
      <c r="E33" s="14">
        <f>SUM(E34:E36)</f>
        <v>49604.299999999996</v>
      </c>
      <c r="F33" s="15">
        <f t="shared" si="2"/>
        <v>1.2155982445070288</v>
      </c>
    </row>
    <row r="34" spans="1:6" ht="12.75">
      <c r="A34" s="18" t="s">
        <v>29</v>
      </c>
      <c r="B34" s="19">
        <v>100960</v>
      </c>
      <c r="C34" s="19">
        <v>23205.9</v>
      </c>
      <c r="D34" s="20">
        <f t="shared" si="3"/>
        <v>0.2298524167987322</v>
      </c>
      <c r="E34" s="19">
        <v>25676.7</v>
      </c>
      <c r="F34" s="20">
        <f t="shared" si="2"/>
        <v>0.903772681068829</v>
      </c>
    </row>
    <row r="35" spans="1:6" ht="12.75">
      <c r="A35" s="18" t="s">
        <v>30</v>
      </c>
      <c r="B35" s="19">
        <v>85644.7</v>
      </c>
      <c r="C35" s="19">
        <v>29601.2</v>
      </c>
      <c r="D35" s="20">
        <f t="shared" si="3"/>
        <v>0.34562792560426975</v>
      </c>
      <c r="E35" s="19">
        <v>19274</v>
      </c>
      <c r="F35" s="20">
        <f t="shared" si="2"/>
        <v>1.5358098993462697</v>
      </c>
    </row>
    <row r="36" spans="1:6" ht="12.75">
      <c r="A36" s="18" t="s">
        <v>31</v>
      </c>
      <c r="B36" s="19">
        <v>7610.9</v>
      </c>
      <c r="C36" s="19">
        <v>7491.8</v>
      </c>
      <c r="D36" s="15">
        <f t="shared" si="3"/>
        <v>0.9843513907685031</v>
      </c>
      <c r="E36" s="19">
        <v>4653.6</v>
      </c>
      <c r="F36" s="20">
        <f t="shared" si="2"/>
        <v>1.6098934158500944</v>
      </c>
    </row>
    <row r="37" spans="1:6" ht="22.5" hidden="1">
      <c r="A37" s="18" t="s">
        <v>32</v>
      </c>
      <c r="B37" s="19"/>
      <c r="C37" s="19"/>
      <c r="D37" s="15" t="e">
        <f t="shared" si="3"/>
        <v>#DIV/0!</v>
      </c>
      <c r="E37" s="19"/>
      <c r="F37" s="20" t="e">
        <f t="shared" si="2"/>
        <v>#DIV/0!</v>
      </c>
    </row>
    <row r="38" spans="1:6" s="16" customFormat="1" ht="12.75">
      <c r="A38" s="17" t="s">
        <v>33</v>
      </c>
      <c r="B38" s="14">
        <f>SUM(B41)</f>
        <v>710</v>
      </c>
      <c r="C38" s="14">
        <f>SUM(C41)</f>
        <v>84.8</v>
      </c>
      <c r="D38" s="15">
        <f t="shared" si="3"/>
        <v>0.11943661971830985</v>
      </c>
      <c r="E38" s="14">
        <f>SUM(E41)</f>
        <v>93.1</v>
      </c>
      <c r="F38" s="20">
        <f t="shared" si="2"/>
        <v>0.9108485499462944</v>
      </c>
    </row>
    <row r="39" spans="1:6" ht="22.5" hidden="1">
      <c r="A39" s="18" t="s">
        <v>34</v>
      </c>
      <c r="B39" s="19"/>
      <c r="C39" s="19"/>
      <c r="D39" s="15" t="e">
        <f t="shared" si="3"/>
        <v>#DIV/0!</v>
      </c>
      <c r="E39" s="19"/>
      <c r="F39" s="20" t="e">
        <f t="shared" si="2"/>
        <v>#DIV/0!</v>
      </c>
    </row>
    <row r="40" spans="1:6" ht="22.5" hidden="1">
      <c r="A40" s="18" t="s">
        <v>35</v>
      </c>
      <c r="B40" s="19"/>
      <c r="C40" s="19"/>
      <c r="D40" s="15" t="e">
        <f t="shared" si="3"/>
        <v>#DIV/0!</v>
      </c>
      <c r="E40" s="19"/>
      <c r="F40" s="20" t="e">
        <f t="shared" si="2"/>
        <v>#DIV/0!</v>
      </c>
    </row>
    <row r="41" spans="1:6" ht="12.75">
      <c r="A41" s="18" t="s">
        <v>36</v>
      </c>
      <c r="B41" s="19">
        <v>710</v>
      </c>
      <c r="C41" s="19">
        <v>84.8</v>
      </c>
      <c r="D41" s="20">
        <f t="shared" si="3"/>
        <v>0.11943661971830985</v>
      </c>
      <c r="E41" s="19">
        <v>93.1</v>
      </c>
      <c r="F41" s="20">
        <f t="shared" si="2"/>
        <v>0.9108485499462944</v>
      </c>
    </row>
    <row r="42" spans="1:6" s="16" customFormat="1" ht="12.75">
      <c r="A42" s="17" t="s">
        <v>37</v>
      </c>
      <c r="B42" s="14">
        <f>SUM(B43:B48)</f>
        <v>683687.8</v>
      </c>
      <c r="C42" s="14">
        <f>SUM(C43:C48)</f>
        <v>494704.29999999993</v>
      </c>
      <c r="D42" s="15">
        <f t="shared" si="3"/>
        <v>0.7235821671821552</v>
      </c>
      <c r="E42" s="14">
        <f>SUM(E43:E48)</f>
        <v>437280.7</v>
      </c>
      <c r="F42" s="15">
        <f>C42/E42</f>
        <v>1.1313197678287652</v>
      </c>
    </row>
    <row r="43" spans="1:6" ht="12.75">
      <c r="A43" s="18" t="s">
        <v>38</v>
      </c>
      <c r="B43" s="19">
        <v>208767.4</v>
      </c>
      <c r="C43" s="19">
        <v>144657.6</v>
      </c>
      <c r="D43" s="20">
        <f t="shared" si="3"/>
        <v>0.692912782359698</v>
      </c>
      <c r="E43" s="19">
        <v>131308.7</v>
      </c>
      <c r="F43" s="20">
        <f>C43/E43</f>
        <v>1.1016604383411</v>
      </c>
    </row>
    <row r="44" spans="1:6" ht="12.75">
      <c r="A44" s="18" t="s">
        <v>39</v>
      </c>
      <c r="B44" s="19">
        <v>364849.6</v>
      </c>
      <c r="C44" s="19">
        <v>267884.6</v>
      </c>
      <c r="D44" s="20">
        <f t="shared" si="3"/>
        <v>0.7342329551683762</v>
      </c>
      <c r="E44" s="19">
        <v>231346.8</v>
      </c>
      <c r="F44" s="20">
        <f>C44/E44</f>
        <v>1.1579351864819396</v>
      </c>
    </row>
    <row r="45" spans="1:6" ht="12.75">
      <c r="A45" s="18" t="s">
        <v>40</v>
      </c>
      <c r="B45" s="19">
        <v>41615.3</v>
      </c>
      <c r="C45" s="19">
        <v>29040</v>
      </c>
      <c r="D45" s="20">
        <f t="shared" si="3"/>
        <v>0.6978202728323477</v>
      </c>
      <c r="E45" s="19">
        <v>29197.4</v>
      </c>
      <c r="F45" s="20">
        <f>C45/E45</f>
        <v>0.9946091090302561</v>
      </c>
    </row>
    <row r="46" spans="1:6" ht="22.5" hidden="1">
      <c r="A46" s="18" t="s">
        <v>41</v>
      </c>
      <c r="B46" s="19"/>
      <c r="C46" s="19"/>
      <c r="D46" s="20" t="e">
        <f t="shared" si="3"/>
        <v>#DIV/0!</v>
      </c>
      <c r="E46" s="19"/>
      <c r="F46" s="20" t="e">
        <f>C46/E46</f>
        <v>#DIV/0!</v>
      </c>
    </row>
    <row r="47" spans="1:6" ht="12.75">
      <c r="A47" s="18" t="s">
        <v>42</v>
      </c>
      <c r="B47" s="19">
        <v>2596.7</v>
      </c>
      <c r="C47" s="19">
        <v>1535</v>
      </c>
      <c r="D47" s="20">
        <f t="shared" si="3"/>
        <v>0.5911349019909886</v>
      </c>
      <c r="E47" s="19">
        <v>1589.6</v>
      </c>
      <c r="F47" s="20">
        <f aca="true" t="shared" si="4" ref="F47:F60">C47/E47</f>
        <v>0.9656517362858581</v>
      </c>
    </row>
    <row r="48" spans="1:6" ht="12.75">
      <c r="A48" s="18" t="s">
        <v>43</v>
      </c>
      <c r="B48" s="19">
        <v>65858.8</v>
      </c>
      <c r="C48" s="19">
        <v>51587.1</v>
      </c>
      <c r="D48" s="20">
        <f t="shared" si="3"/>
        <v>0.7832985113606685</v>
      </c>
      <c r="E48" s="19">
        <v>43838.2</v>
      </c>
      <c r="F48" s="20">
        <f t="shared" si="4"/>
        <v>1.176761363377146</v>
      </c>
    </row>
    <row r="49" spans="1:6" s="16" customFormat="1" ht="12.75">
      <c r="A49" s="17" t="s">
        <v>44</v>
      </c>
      <c r="B49" s="14">
        <f>SUM(B50:B51)</f>
        <v>181476.6</v>
      </c>
      <c r="C49" s="14">
        <f>SUM(C50:C51)</f>
        <v>91361.2</v>
      </c>
      <c r="D49" s="15">
        <f t="shared" si="3"/>
        <v>0.5034323984469623</v>
      </c>
      <c r="E49" s="14">
        <f>SUM(E50:E51)</f>
        <v>59843.2</v>
      </c>
      <c r="F49" s="15">
        <f t="shared" si="4"/>
        <v>1.5266763809421957</v>
      </c>
    </row>
    <row r="50" spans="1:6" ht="12.75">
      <c r="A50" s="18" t="s">
        <v>45</v>
      </c>
      <c r="B50" s="19">
        <v>181476.6</v>
      </c>
      <c r="C50" s="19">
        <v>91361.2</v>
      </c>
      <c r="D50" s="20">
        <f t="shared" si="3"/>
        <v>0.5034323984469623</v>
      </c>
      <c r="E50" s="19">
        <v>59843.2</v>
      </c>
      <c r="F50" s="20">
        <f t="shared" si="4"/>
        <v>1.5266763809421957</v>
      </c>
    </row>
    <row r="51" spans="1:6" ht="12.75">
      <c r="A51" s="18" t="s">
        <v>46</v>
      </c>
      <c r="B51" s="19">
        <v>0</v>
      </c>
      <c r="C51" s="19">
        <v>0</v>
      </c>
      <c r="D51" s="20">
        <v>0</v>
      </c>
      <c r="E51" s="19">
        <v>0</v>
      </c>
      <c r="F51" s="20">
        <v>0</v>
      </c>
    </row>
    <row r="52" spans="1:6" s="16" customFormat="1" ht="12.75">
      <c r="A52" s="17" t="s">
        <v>47</v>
      </c>
      <c r="B52" s="14">
        <f>B59+B60</f>
        <v>834</v>
      </c>
      <c r="C52" s="14">
        <f>C59+C60</f>
        <v>388.2</v>
      </c>
      <c r="D52" s="20">
        <f t="shared" si="3"/>
        <v>0.46546762589928053</v>
      </c>
      <c r="E52" s="14">
        <f>E59+E60</f>
        <v>649.6</v>
      </c>
      <c r="F52" s="20">
        <f t="shared" si="4"/>
        <v>0.5975985221674877</v>
      </c>
    </row>
    <row r="53" spans="1:6" ht="12.75" hidden="1">
      <c r="A53" s="18" t="s">
        <v>48</v>
      </c>
      <c r="B53" s="19"/>
      <c r="C53" s="19"/>
      <c r="D53" s="20" t="e">
        <f t="shared" si="3"/>
        <v>#DIV/0!</v>
      </c>
      <c r="E53" s="19"/>
      <c r="F53" s="20" t="e">
        <f t="shared" si="4"/>
        <v>#DIV/0!</v>
      </c>
    </row>
    <row r="54" spans="1:6" ht="12.75" hidden="1">
      <c r="A54" s="18" t="s">
        <v>49</v>
      </c>
      <c r="B54" s="19"/>
      <c r="C54" s="19"/>
      <c r="D54" s="20" t="e">
        <f t="shared" si="3"/>
        <v>#DIV/0!</v>
      </c>
      <c r="E54" s="19"/>
      <c r="F54" s="20" t="e">
        <f t="shared" si="4"/>
        <v>#DIV/0!</v>
      </c>
    </row>
    <row r="55" spans="1:6" ht="12.75" hidden="1">
      <c r="A55" s="18" t="s">
        <v>50</v>
      </c>
      <c r="B55" s="19"/>
      <c r="C55" s="19"/>
      <c r="D55" s="20" t="e">
        <f t="shared" si="3"/>
        <v>#DIV/0!</v>
      </c>
      <c r="E55" s="19"/>
      <c r="F55" s="20" t="e">
        <f t="shared" si="4"/>
        <v>#DIV/0!</v>
      </c>
    </row>
    <row r="56" spans="1:6" ht="12.75" hidden="1">
      <c r="A56" s="18" t="s">
        <v>51</v>
      </c>
      <c r="B56" s="19"/>
      <c r="C56" s="19"/>
      <c r="D56" s="20" t="e">
        <f t="shared" si="3"/>
        <v>#DIV/0!</v>
      </c>
      <c r="E56" s="19"/>
      <c r="F56" s="20" t="e">
        <f t="shared" si="4"/>
        <v>#DIV/0!</v>
      </c>
    </row>
    <row r="57" spans="1:6" ht="12.75" hidden="1">
      <c r="A57" s="18" t="s">
        <v>52</v>
      </c>
      <c r="B57" s="19"/>
      <c r="C57" s="19"/>
      <c r="D57" s="20" t="e">
        <f t="shared" si="3"/>
        <v>#DIV/0!</v>
      </c>
      <c r="E57" s="19"/>
      <c r="F57" s="20" t="e">
        <f t="shared" si="4"/>
        <v>#DIV/0!</v>
      </c>
    </row>
    <row r="58" spans="1:6" ht="22.5" hidden="1">
      <c r="A58" s="18" t="s">
        <v>53</v>
      </c>
      <c r="B58" s="19"/>
      <c r="C58" s="19"/>
      <c r="D58" s="20" t="e">
        <f t="shared" si="3"/>
        <v>#DIV/0!</v>
      </c>
      <c r="E58" s="19"/>
      <c r="F58" s="20" t="e">
        <f t="shared" si="4"/>
        <v>#DIV/0!</v>
      </c>
    </row>
    <row r="59" spans="1:6" ht="12.75">
      <c r="A59" s="18" t="s">
        <v>54</v>
      </c>
      <c r="B59" s="19">
        <v>386</v>
      </c>
      <c r="C59" s="19">
        <v>160.2</v>
      </c>
      <c r="D59" s="20">
        <f t="shared" si="3"/>
        <v>0.4150259067357513</v>
      </c>
      <c r="E59" s="19">
        <v>455.6</v>
      </c>
      <c r="F59" s="20">
        <f t="shared" si="4"/>
        <v>0.3516242317822651</v>
      </c>
    </row>
    <row r="60" spans="1:6" ht="12.75">
      <c r="A60" s="18" t="s">
        <v>55</v>
      </c>
      <c r="B60" s="19">
        <v>448</v>
      </c>
      <c r="C60" s="19">
        <v>228</v>
      </c>
      <c r="D60" s="20">
        <f t="shared" si="3"/>
        <v>0.5089285714285714</v>
      </c>
      <c r="E60" s="19">
        <v>194</v>
      </c>
      <c r="F60" s="20">
        <f t="shared" si="4"/>
        <v>1.175257731958763</v>
      </c>
    </row>
    <row r="61" spans="1:6" s="16" customFormat="1" ht="12.75">
      <c r="A61" s="17" t="s">
        <v>56</v>
      </c>
      <c r="B61" s="14">
        <f>SUM(B62:B66)</f>
        <v>33703.7</v>
      </c>
      <c r="C61" s="14">
        <f>SUM(C62:C66)</f>
        <v>21063.300000000003</v>
      </c>
      <c r="D61" s="15">
        <f t="shared" si="3"/>
        <v>0.6249551236214423</v>
      </c>
      <c r="E61" s="14">
        <f>SUM(E62:E66)</f>
        <v>19005.300000000003</v>
      </c>
      <c r="F61" s="15">
        <f aca="true" t="shared" si="5" ref="F61:F66">C61/E61</f>
        <v>1.1082855834951304</v>
      </c>
    </row>
    <row r="62" spans="1:6" ht="12.75">
      <c r="A62" s="18" t="s">
        <v>57</v>
      </c>
      <c r="B62" s="19">
        <v>7762</v>
      </c>
      <c r="C62" s="19">
        <v>5785.2</v>
      </c>
      <c r="D62" s="20">
        <f t="shared" si="3"/>
        <v>0.7453233702653955</v>
      </c>
      <c r="E62" s="19">
        <v>5412.5</v>
      </c>
      <c r="F62" s="20">
        <f t="shared" si="5"/>
        <v>1.0688591224018476</v>
      </c>
    </row>
    <row r="63" spans="1:6" ht="12.75" hidden="1">
      <c r="A63" s="18" t="s">
        <v>58</v>
      </c>
      <c r="B63" s="19"/>
      <c r="C63" s="19"/>
      <c r="D63" s="20" t="e">
        <f t="shared" si="3"/>
        <v>#DIV/0!</v>
      </c>
      <c r="E63" s="19"/>
      <c r="F63" s="20" t="e">
        <f t="shared" si="5"/>
        <v>#DIV/0!</v>
      </c>
    </row>
    <row r="64" spans="1:6" ht="12.75">
      <c r="A64" s="18" t="s">
        <v>59</v>
      </c>
      <c r="B64" s="19">
        <v>5897.7</v>
      </c>
      <c r="C64" s="19">
        <v>4258.5</v>
      </c>
      <c r="D64" s="20">
        <f t="shared" si="3"/>
        <v>0.7220611424792716</v>
      </c>
      <c r="E64" s="19">
        <v>8950.2</v>
      </c>
      <c r="F64" s="20">
        <f t="shared" si="5"/>
        <v>0.47579942347657034</v>
      </c>
    </row>
    <row r="65" spans="1:6" ht="12.75">
      <c r="A65" s="18" t="s">
        <v>60</v>
      </c>
      <c r="B65" s="19">
        <v>7453</v>
      </c>
      <c r="C65" s="19">
        <v>3086.6</v>
      </c>
      <c r="D65" s="20">
        <f t="shared" si="3"/>
        <v>0.41414195625922445</v>
      </c>
      <c r="E65" s="19">
        <v>4222.6</v>
      </c>
      <c r="F65" s="20">
        <f t="shared" si="5"/>
        <v>0.7309714393975275</v>
      </c>
    </row>
    <row r="66" spans="1:6" ht="12.75">
      <c r="A66" s="18" t="s">
        <v>61</v>
      </c>
      <c r="B66" s="19">
        <v>12591</v>
      </c>
      <c r="C66" s="19">
        <v>7933</v>
      </c>
      <c r="D66" s="20">
        <f t="shared" si="3"/>
        <v>0.6300532126121833</v>
      </c>
      <c r="E66" s="19">
        <v>420</v>
      </c>
      <c r="F66" s="20">
        <f t="shared" si="5"/>
        <v>18.88809523809524</v>
      </c>
    </row>
    <row r="67" spans="1:6" s="16" customFormat="1" ht="12.75">
      <c r="A67" s="17" t="s">
        <v>62</v>
      </c>
      <c r="B67" s="14">
        <f>SUM(B68:B69)</f>
        <v>68432</v>
      </c>
      <c r="C67" s="14">
        <f>SUM(C68:C69)</f>
        <v>32556.9</v>
      </c>
      <c r="D67" s="15">
        <f t="shared" si="3"/>
        <v>0.47575549450549454</v>
      </c>
      <c r="E67" s="14">
        <f>SUM(E68:E69)</f>
        <v>27870.8</v>
      </c>
      <c r="F67" s="15">
        <f aca="true" t="shared" si="6" ref="F67:F73">C67/E67</f>
        <v>1.1681365443403133</v>
      </c>
    </row>
    <row r="68" spans="1:6" ht="12.75">
      <c r="A68" s="18" t="s">
        <v>63</v>
      </c>
      <c r="B68" s="19">
        <v>64903.2</v>
      </c>
      <c r="C68" s="19">
        <v>29257.5</v>
      </c>
      <c r="D68" s="20">
        <f t="shared" si="3"/>
        <v>0.4507867100543579</v>
      </c>
      <c r="E68" s="19">
        <v>27427.8</v>
      </c>
      <c r="F68" s="20">
        <f t="shared" si="6"/>
        <v>1.066709688709995</v>
      </c>
    </row>
    <row r="69" spans="1:6" ht="12.75">
      <c r="A69" s="18" t="s">
        <v>64</v>
      </c>
      <c r="B69" s="19">
        <v>3528.8</v>
      </c>
      <c r="C69" s="19">
        <v>3299.4</v>
      </c>
      <c r="D69" s="20">
        <f t="shared" si="3"/>
        <v>0.9349920652913172</v>
      </c>
      <c r="E69" s="19">
        <v>443</v>
      </c>
      <c r="F69" s="20">
        <f t="shared" si="6"/>
        <v>7.447855530474041</v>
      </c>
    </row>
    <row r="70" spans="1:6" ht="12.75" hidden="1">
      <c r="A70" s="18" t="s">
        <v>65</v>
      </c>
      <c r="B70" s="19"/>
      <c r="C70" s="19"/>
      <c r="D70" s="15" t="e">
        <f t="shared" si="3"/>
        <v>#DIV/0!</v>
      </c>
      <c r="E70" s="19"/>
      <c r="F70" s="15" t="e">
        <f t="shared" si="6"/>
        <v>#DIV/0!</v>
      </c>
    </row>
    <row r="71" spans="1:6" ht="12.75" hidden="1">
      <c r="A71" s="18" t="s">
        <v>66</v>
      </c>
      <c r="B71" s="19"/>
      <c r="C71" s="19"/>
      <c r="D71" s="15" t="e">
        <f t="shared" si="3"/>
        <v>#DIV/0!</v>
      </c>
      <c r="E71" s="19"/>
      <c r="F71" s="15" t="e">
        <f t="shared" si="6"/>
        <v>#DIV/0!</v>
      </c>
    </row>
    <row r="72" spans="1:6" s="16" customFormat="1" ht="12.75">
      <c r="A72" s="17" t="s">
        <v>67</v>
      </c>
      <c r="B72" s="14">
        <f>SUM(B73)</f>
        <v>1972.4</v>
      </c>
      <c r="C72" s="14">
        <f>SUM(C73)</f>
        <v>1467</v>
      </c>
      <c r="D72" s="15">
        <f t="shared" si="3"/>
        <v>0.7437639424051916</v>
      </c>
      <c r="E72" s="14">
        <f>SUM(E73)</f>
        <v>1200</v>
      </c>
      <c r="F72" s="15">
        <f t="shared" si="6"/>
        <v>1.2225</v>
      </c>
    </row>
    <row r="73" spans="1:6" ht="12.75">
      <c r="A73" s="18" t="s">
        <v>68</v>
      </c>
      <c r="B73" s="19">
        <v>1972.4</v>
      </c>
      <c r="C73" s="19">
        <v>1467</v>
      </c>
      <c r="D73" s="20">
        <f t="shared" si="3"/>
        <v>0.7437639424051916</v>
      </c>
      <c r="E73" s="19">
        <v>1200</v>
      </c>
      <c r="F73" s="20">
        <f t="shared" si="6"/>
        <v>1.2225</v>
      </c>
    </row>
    <row r="74" spans="1:6" s="16" customFormat="1" ht="22.5">
      <c r="A74" s="17" t="s">
        <v>69</v>
      </c>
      <c r="B74" s="14">
        <f>SUM(B75)</f>
        <v>0</v>
      </c>
      <c r="C74" s="14">
        <f>SUM(C75)</f>
        <v>0</v>
      </c>
      <c r="D74" s="15">
        <v>0</v>
      </c>
      <c r="E74" s="14">
        <f>SUM(E75)</f>
        <v>0</v>
      </c>
      <c r="F74" s="15">
        <v>0</v>
      </c>
    </row>
    <row r="75" spans="1:6" ht="21" customHeight="1">
      <c r="A75" s="18" t="s">
        <v>70</v>
      </c>
      <c r="B75" s="19">
        <v>0</v>
      </c>
      <c r="C75" s="19">
        <v>0</v>
      </c>
      <c r="D75" s="20">
        <v>0</v>
      </c>
      <c r="E75" s="19">
        <v>0</v>
      </c>
      <c r="F75" s="20">
        <v>0</v>
      </c>
    </row>
    <row r="76" spans="1:6" s="16" customFormat="1" ht="33.75">
      <c r="A76" s="17" t="s">
        <v>71</v>
      </c>
      <c r="B76" s="14">
        <f>SUM(B77:B79)</f>
        <v>102935.5</v>
      </c>
      <c r="C76" s="14">
        <f>SUM(C77:C79)</f>
        <v>59098.2</v>
      </c>
      <c r="D76" s="15">
        <f t="shared" si="3"/>
        <v>0.5741284590836009</v>
      </c>
      <c r="E76" s="14">
        <f>SUM(E77:E78)</f>
        <v>43292.8</v>
      </c>
      <c r="F76" s="15">
        <f>C76/E76</f>
        <v>1.365081491610614</v>
      </c>
    </row>
    <row r="77" spans="1:6" ht="33.75">
      <c r="A77" s="18" t="s">
        <v>72</v>
      </c>
      <c r="B77" s="19">
        <v>24580.8</v>
      </c>
      <c r="C77" s="19">
        <v>22548.8</v>
      </c>
      <c r="D77" s="20">
        <f t="shared" si="3"/>
        <v>0.9173338540649613</v>
      </c>
      <c r="E77" s="19">
        <v>22063.5</v>
      </c>
      <c r="F77" s="20">
        <f>C77/E77</f>
        <v>1.0219956035987037</v>
      </c>
    </row>
    <row r="78" spans="1:6" ht="13.5" thickBot="1">
      <c r="A78" s="28" t="s">
        <v>73</v>
      </c>
      <c r="B78" s="19">
        <v>78354.7</v>
      </c>
      <c r="C78" s="19">
        <v>36549.4</v>
      </c>
      <c r="D78" s="20">
        <f t="shared" si="3"/>
        <v>0.46646085046589425</v>
      </c>
      <c r="E78" s="19">
        <v>21229.3</v>
      </c>
      <c r="F78" s="20">
        <f>C78/E78</f>
        <v>1.721648853235858</v>
      </c>
    </row>
    <row r="79" spans="1:6" ht="12.75" hidden="1">
      <c r="A79" s="27" t="s">
        <v>74</v>
      </c>
      <c r="B79" s="19"/>
      <c r="C79" s="19"/>
      <c r="D79" s="20" t="e">
        <f t="shared" si="3"/>
        <v>#DIV/0!</v>
      </c>
      <c r="E79" s="19">
        <v>0</v>
      </c>
      <c r="F79" s="20">
        <v>0</v>
      </c>
    </row>
    <row r="80" spans="1:6" ht="22.5" hidden="1">
      <c r="A80" s="18" t="s">
        <v>75</v>
      </c>
      <c r="B80" s="19"/>
      <c r="C80" s="19"/>
      <c r="D80" s="22"/>
      <c r="E80" s="19"/>
      <c r="F80" s="22"/>
    </row>
    <row r="81" spans="1:6" ht="12.75">
      <c r="A81" s="23"/>
      <c r="B81" s="24"/>
      <c r="C81" s="24"/>
      <c r="D81" s="25"/>
      <c r="E81" s="24"/>
      <c r="F81" s="25"/>
    </row>
  </sheetData>
  <sheetProtection selectLockedCells="1" selectUnlockedCells="1"/>
  <mergeCells count="1">
    <mergeCell ref="A1:F1"/>
  </mergeCells>
  <printOptions/>
  <pageMargins left="0.2362204724409449" right="0.2362204724409449" top="0.3937007874015748" bottom="0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bud3</cp:lastModifiedBy>
  <cp:lastPrinted>2022-10-19T08:00:00Z</cp:lastPrinted>
  <dcterms:modified xsi:type="dcterms:W3CDTF">2022-10-19T08:00:55Z</dcterms:modified>
  <cp:category/>
  <cp:version/>
  <cp:contentType/>
  <cp:contentStatus/>
</cp:coreProperties>
</file>