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0" windowWidth="21900" windowHeight="8940" tabRatio="753"/>
  </bookViews>
  <sheets>
    <sheet name="Лист1" sheetId="6" r:id="rId1"/>
  </sheets>
  <calcPr calcId="145621"/>
</workbook>
</file>

<file path=xl/calcChain.xml><?xml version="1.0" encoding="utf-8"?>
<calcChain xmlns="http://schemas.openxmlformats.org/spreadsheetml/2006/main">
  <c r="I43" i="6" l="1"/>
  <c r="H43" i="6"/>
  <c r="G43" i="6"/>
  <c r="D43" i="6"/>
  <c r="F42" i="6"/>
  <c r="E42" i="6"/>
  <c r="F41" i="6"/>
  <c r="E41" i="6"/>
  <c r="F40" i="6"/>
  <c r="E40" i="6"/>
  <c r="F39" i="6"/>
  <c r="E39" i="6"/>
  <c r="I38" i="6"/>
  <c r="H38" i="6"/>
  <c r="G38" i="6"/>
  <c r="D38" i="6"/>
  <c r="F37" i="6"/>
  <c r="E37" i="6"/>
  <c r="F36" i="6"/>
  <c r="E36" i="6"/>
  <c r="F35" i="6"/>
  <c r="E35" i="6"/>
  <c r="F34" i="6"/>
  <c r="E34" i="6"/>
  <c r="I33" i="6"/>
  <c r="H33" i="6"/>
  <c r="G33" i="6"/>
  <c r="D33" i="6"/>
  <c r="F31" i="6"/>
  <c r="E31" i="6"/>
  <c r="F30" i="6"/>
  <c r="E30" i="6"/>
  <c r="I29" i="6"/>
  <c r="H29" i="6"/>
  <c r="G29" i="6"/>
  <c r="D29" i="6"/>
  <c r="F28" i="6"/>
  <c r="E28" i="6"/>
  <c r="F27" i="6"/>
  <c r="E27" i="6"/>
  <c r="I26" i="6"/>
  <c r="H26" i="6"/>
  <c r="G26" i="6"/>
  <c r="D26" i="6"/>
  <c r="F25" i="6"/>
  <c r="E25" i="6"/>
  <c r="F24" i="6"/>
  <c r="E24" i="6"/>
  <c r="F23" i="6"/>
  <c r="E23" i="6"/>
  <c r="F22" i="6"/>
  <c r="E22" i="6"/>
  <c r="I21" i="6"/>
  <c r="H21" i="6"/>
  <c r="G21" i="6"/>
  <c r="D21" i="6"/>
  <c r="F20" i="6"/>
  <c r="E20" i="6"/>
  <c r="F19" i="6"/>
  <c r="E19" i="6"/>
  <c r="F18" i="6"/>
  <c r="F17" i="6"/>
  <c r="E17" i="6"/>
  <c r="F16" i="6"/>
  <c r="F15" i="6"/>
  <c r="I14" i="6"/>
  <c r="H14" i="6"/>
  <c r="G14" i="6"/>
  <c r="G44" i="6" s="1"/>
  <c r="D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E26" i="6" l="1"/>
  <c r="E29" i="6"/>
  <c r="E33" i="6"/>
  <c r="E38" i="6"/>
  <c r="E43" i="6"/>
  <c r="F33" i="6"/>
  <c r="F38" i="6"/>
  <c r="E14" i="6"/>
  <c r="F21" i="6"/>
  <c r="D44" i="6"/>
  <c r="I44" i="6"/>
  <c r="E21" i="6"/>
  <c r="F26" i="6"/>
  <c r="F43" i="6"/>
  <c r="F14" i="6"/>
  <c r="F29" i="6"/>
  <c r="H44" i="6"/>
  <c r="E44" i="6" l="1"/>
  <c r="F44" i="6"/>
</calcChain>
</file>

<file path=xl/sharedStrings.xml><?xml version="1.0" encoding="utf-8"?>
<sst xmlns="http://schemas.openxmlformats.org/spreadsheetml/2006/main" count="49" uniqueCount="49">
  <si>
    <t xml:space="preserve">Вохтожское </t>
  </si>
  <si>
    <t xml:space="preserve">Грязовецкое </t>
  </si>
  <si>
    <t xml:space="preserve">Комьянское </t>
  </si>
  <si>
    <t xml:space="preserve">Ростиловское </t>
  </si>
  <si>
    <t xml:space="preserve">Сидоровское </t>
  </si>
  <si>
    <t>Наименование муниципального образования</t>
  </si>
  <si>
    <t>Наименование проекта</t>
  </si>
  <si>
    <t>в том числе</t>
  </si>
  <si>
    <t>Юровское</t>
  </si>
  <si>
    <t>общая стоимость проектов</t>
  </si>
  <si>
    <t>сметная стоимость проекта, тыс. руб.</t>
  </si>
  <si>
    <t>Перцевское</t>
  </si>
  <si>
    <t>Информация об объемах средств на реализацию проекта "Народный бюджет"на 2020 год по муниципальным образованиям района</t>
  </si>
  <si>
    <t>Ремонт памятника д.Слобода</t>
  </si>
  <si>
    <t>Устройство парковочной площадки и детской площадки у д.21 ул.Школьная, д.22 ул.Центральная д.Слобода</t>
  </si>
  <si>
    <t>Устройство детской площадки д.Спасское</t>
  </si>
  <si>
    <t>установка мемориальных плит и обустройство памятника воину-солдату с.Сидорово</t>
  </si>
  <si>
    <t>Устройство площадки у пожарного водоема д.Спасское</t>
  </si>
  <si>
    <t>Обустройство пешеходной дорожки ул. Совхозная с.Сидорово</t>
  </si>
  <si>
    <t>Создание детской развивающей игровой комнаты в Доме культуры п.Вохтога</t>
  </si>
  <si>
    <t>Обустройство детской площадки во дворе д.№87 по ул. Колхозной</t>
  </si>
  <si>
    <t>Обустройство детской площадки во дворе д.№21 по ул. Юбилейной</t>
  </si>
  <si>
    <t>Обустройство детской площадки по ул. Клубной</t>
  </si>
  <si>
    <t xml:space="preserve">Обустройство пешеходной дорожки по ул. Линейной </t>
  </si>
  <si>
    <t>Обустройство пешеходной дорожки по ул. Новой до ул.Заболотной</t>
  </si>
  <si>
    <t>Обустройство пешеходной дорожки от ул. Колхозной до ул.Полевой</t>
  </si>
  <si>
    <t>Обустройство пешеходной дорожки от ул. Железнодорожной до ул.Клубной</t>
  </si>
  <si>
    <t>Строительство тротуара по ул. Газовиков от ул. Ленина до ул. Революционной г. Грязовец</t>
  </si>
  <si>
    <t>Ремонт тротуара в д. Пирогово</t>
  </si>
  <si>
    <t>Ремонт тротуара по ул. Заводская (от дома №17а до железнодорожного моста)  г. Грязовец</t>
  </si>
  <si>
    <t>Приобретение и установка детских и спортивных площадок по адресу: ул. Ленина д. 115, ул. Горького д.17, ул. Ленина д.  95 г., ул. Студенческая, д.23 г. Грязовец</t>
  </si>
  <si>
    <t>Разборка бесхозных строений по адресу: ул. Заводская д. 21-19, ул. Ленина д. 22-24, ул. Заводская д. 6 г. Грязовец</t>
  </si>
  <si>
    <t>Выполнение работ по оборудованию контейнерных площадок для сбора твердых коммунальных отходов на территории г. Грязовец</t>
  </si>
  <si>
    <t>обустройство малыми формами детской площадки в д. Сидоровское</t>
  </si>
  <si>
    <t>обустройство малыми формами детской площадки в д. Заемье</t>
  </si>
  <si>
    <t>Устройство детской игровой площадки д.Степурино</t>
  </si>
  <si>
    <t>Устройство детской игровой площадки д.Юрово</t>
  </si>
  <si>
    <t>Устройство детской спортивной площадки д.Скородумка</t>
  </si>
  <si>
    <t>Устройство детской игровой площадки с.Минькино</t>
  </si>
  <si>
    <t>благоустройство дворовой территории у д. 10-11 д.Хорошево</t>
  </si>
  <si>
    <t>благоустройство дворовой территории у д.8-10 в п.Бушуиха</t>
  </si>
  <si>
    <t>Устройство детской игровой площадки в д.Заречье</t>
  </si>
  <si>
    <t>Устройство пожарного водоема в п.Бушуиха</t>
  </si>
  <si>
    <t>областной бюджет</t>
  </si>
  <si>
    <t>софин-ние за счет средств муниципального образования</t>
  </si>
  <si>
    <t>бюджет муниципал. образования</t>
  </si>
  <si>
    <t xml:space="preserve">добровольн физ лиц </t>
  </si>
  <si>
    <t xml:space="preserve">добровольн юр лиц </t>
  </si>
  <si>
    <t>устройство пожарного водоема в д.Ростилово, ул.Центральная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</si>
</sst>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3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4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5" workbookViewId="0">
      <selection activeCell="D3" sqref="D3:D5"/>
    </sheetView>
  </sheetViews>
  <sheetFormatPr defaultRowHeight="15" x14ac:dyDescent="0.25"/>
  <cols>
    <col min="1" max="1" width="3.28515625" customWidth="1"/>
    <col min="2" max="2" width="14.42578125" customWidth="1"/>
    <col min="3" max="3" width="50.7109375" customWidth="1"/>
    <col min="4" max="4" width="15.7109375" customWidth="1"/>
    <col min="5" max="5" width="14.28515625" customWidth="1"/>
    <col min="6" max="6" width="14.85546875" customWidth="1"/>
    <col min="7" max="7" width="12.7109375" customWidth="1"/>
    <col min="8" max="8" width="13" customWidth="1"/>
    <col min="9" max="9" width="14.140625" customWidth="1"/>
  </cols>
  <sheetData>
    <row r="1" spans="1:9" ht="36.6" customHeight="1" x14ac:dyDescent="0.25">
      <c r="B1" s="25" t="s">
        <v>12</v>
      </c>
      <c r="C1" s="25"/>
      <c r="D1" s="25"/>
      <c r="E1" s="25"/>
      <c r="F1" s="25"/>
      <c r="G1" s="25"/>
    </row>
    <row r="2" spans="1:9" ht="18" customHeight="1" x14ac:dyDescent="0.3">
      <c r="B2" s="3"/>
      <c r="C2" s="3"/>
      <c r="D2" s="3"/>
      <c r="E2" s="3"/>
      <c r="F2" s="3"/>
      <c r="G2" s="3"/>
      <c r="I2" s="7"/>
    </row>
    <row r="3" spans="1:9" ht="15" customHeight="1" x14ac:dyDescent="0.25">
      <c r="A3" s="26"/>
      <c r="B3" s="27" t="s">
        <v>5</v>
      </c>
      <c r="C3" s="30" t="s">
        <v>6</v>
      </c>
      <c r="D3" s="33" t="s">
        <v>10</v>
      </c>
      <c r="E3" s="33" t="s">
        <v>43</v>
      </c>
      <c r="F3" s="33" t="s">
        <v>44</v>
      </c>
      <c r="G3" s="36" t="s">
        <v>7</v>
      </c>
      <c r="H3" s="37"/>
      <c r="I3" s="38"/>
    </row>
    <row r="4" spans="1:9" ht="15" customHeight="1" x14ac:dyDescent="0.25">
      <c r="A4" s="26"/>
      <c r="B4" s="28"/>
      <c r="C4" s="31"/>
      <c r="D4" s="34"/>
      <c r="E4" s="34"/>
      <c r="F4" s="34"/>
      <c r="G4" s="39" t="s">
        <v>45</v>
      </c>
      <c r="H4" s="39" t="s">
        <v>46</v>
      </c>
      <c r="I4" s="39" t="s">
        <v>47</v>
      </c>
    </row>
    <row r="5" spans="1:9" ht="28.9" customHeight="1" x14ac:dyDescent="0.25">
      <c r="A5" s="26"/>
      <c r="B5" s="29"/>
      <c r="C5" s="32"/>
      <c r="D5" s="35"/>
      <c r="E5" s="35"/>
      <c r="F5" s="35"/>
      <c r="G5" s="39"/>
      <c r="H5" s="39"/>
      <c r="I5" s="39"/>
    </row>
    <row r="6" spans="1:9" ht="28.9" customHeight="1" x14ac:dyDescent="0.25">
      <c r="A6" s="22">
        <v>1</v>
      </c>
      <c r="B6" s="40" t="s">
        <v>0</v>
      </c>
      <c r="C6" s="15" t="s">
        <v>19</v>
      </c>
      <c r="D6" s="18">
        <v>600000</v>
      </c>
      <c r="E6" s="18">
        <f>D6/2</f>
        <v>300000</v>
      </c>
      <c r="F6" s="18">
        <f>D6/2</f>
        <v>300000</v>
      </c>
      <c r="G6" s="18">
        <v>224000</v>
      </c>
      <c r="H6" s="4">
        <v>31000</v>
      </c>
      <c r="I6" s="4">
        <v>45000</v>
      </c>
    </row>
    <row r="7" spans="1:9" ht="30" x14ac:dyDescent="0.25">
      <c r="A7" s="22">
        <v>2</v>
      </c>
      <c r="B7" s="41"/>
      <c r="C7" s="15" t="s">
        <v>20</v>
      </c>
      <c r="D7" s="18">
        <v>620000</v>
      </c>
      <c r="E7" s="18">
        <f t="shared" ref="E7:E20" si="0">D7/2</f>
        <v>310000</v>
      </c>
      <c r="F7" s="18">
        <f t="shared" ref="F7:F13" si="1">D7/2</f>
        <v>310000</v>
      </c>
      <c r="G7" s="18">
        <v>278380</v>
      </c>
      <c r="H7" s="4">
        <v>31620</v>
      </c>
      <c r="I7" s="4">
        <v>0</v>
      </c>
    </row>
    <row r="8" spans="1:9" ht="29.45" customHeight="1" x14ac:dyDescent="0.25">
      <c r="A8" s="22">
        <v>3</v>
      </c>
      <c r="B8" s="41"/>
      <c r="C8" s="15" t="s">
        <v>21</v>
      </c>
      <c r="D8" s="18">
        <v>795101</v>
      </c>
      <c r="E8" s="18">
        <f t="shared" si="0"/>
        <v>397550.5</v>
      </c>
      <c r="F8" s="18">
        <f t="shared" si="1"/>
        <v>397550.5</v>
      </c>
      <c r="G8" s="18">
        <v>356950.5</v>
      </c>
      <c r="H8" s="4">
        <v>40600</v>
      </c>
      <c r="I8" s="4">
        <v>0</v>
      </c>
    </row>
    <row r="9" spans="1:9" ht="19.149999999999999" customHeight="1" x14ac:dyDescent="0.25">
      <c r="A9" s="22">
        <v>4</v>
      </c>
      <c r="B9" s="41"/>
      <c r="C9" s="15" t="s">
        <v>22</v>
      </c>
      <c r="D9" s="18">
        <v>153842</v>
      </c>
      <c r="E9" s="18">
        <f t="shared" si="0"/>
        <v>76921</v>
      </c>
      <c r="F9" s="18">
        <f t="shared" si="1"/>
        <v>76921</v>
      </c>
      <c r="G9" s="18">
        <v>69021</v>
      </c>
      <c r="H9" s="4">
        <v>7900</v>
      </c>
      <c r="I9" s="4">
        <v>0</v>
      </c>
    </row>
    <row r="10" spans="1:9" ht="19.149999999999999" customHeight="1" x14ac:dyDescent="0.25">
      <c r="A10" s="22">
        <v>5</v>
      </c>
      <c r="B10" s="41"/>
      <c r="C10" s="15" t="s">
        <v>23</v>
      </c>
      <c r="D10" s="18">
        <v>530133.74</v>
      </c>
      <c r="E10" s="18">
        <f t="shared" si="0"/>
        <v>265066.87</v>
      </c>
      <c r="F10" s="18">
        <f t="shared" si="1"/>
        <v>265066.87</v>
      </c>
      <c r="G10" s="18">
        <v>237466.87</v>
      </c>
      <c r="H10" s="4">
        <v>27600</v>
      </c>
      <c r="I10" s="4">
        <v>0</v>
      </c>
    </row>
    <row r="11" spans="1:9" ht="27.6" customHeight="1" x14ac:dyDescent="0.25">
      <c r="A11" s="22">
        <v>6</v>
      </c>
      <c r="B11" s="41"/>
      <c r="C11" s="15" t="s">
        <v>24</v>
      </c>
      <c r="D11" s="18">
        <v>136475.6</v>
      </c>
      <c r="E11" s="18">
        <f t="shared" si="0"/>
        <v>68237.8</v>
      </c>
      <c r="F11" s="18">
        <f t="shared" si="1"/>
        <v>68237.8</v>
      </c>
      <c r="G11" s="18">
        <v>61137.8</v>
      </c>
      <c r="H11" s="4">
        <v>7100</v>
      </c>
      <c r="I11" s="4">
        <v>0</v>
      </c>
    </row>
    <row r="12" spans="1:9" ht="27.6" customHeight="1" x14ac:dyDescent="0.25">
      <c r="A12" s="22">
        <v>7</v>
      </c>
      <c r="B12" s="41"/>
      <c r="C12" s="15" t="s">
        <v>25</v>
      </c>
      <c r="D12" s="18">
        <v>135854.29999999999</v>
      </c>
      <c r="E12" s="18">
        <f t="shared" si="0"/>
        <v>67927.149999999994</v>
      </c>
      <c r="F12" s="18">
        <f t="shared" si="1"/>
        <v>67927.149999999994</v>
      </c>
      <c r="G12" s="18">
        <v>60827.15</v>
      </c>
      <c r="H12" s="4">
        <v>7100</v>
      </c>
      <c r="I12" s="4">
        <v>0</v>
      </c>
    </row>
    <row r="13" spans="1:9" ht="28.9" customHeight="1" x14ac:dyDescent="0.25">
      <c r="A13" s="22">
        <v>8</v>
      </c>
      <c r="B13" s="41"/>
      <c r="C13" s="15" t="s">
        <v>26</v>
      </c>
      <c r="D13" s="18">
        <v>207495.67999999999</v>
      </c>
      <c r="E13" s="18">
        <f t="shared" si="0"/>
        <v>103747.84</v>
      </c>
      <c r="F13" s="18">
        <f t="shared" si="1"/>
        <v>103747.84</v>
      </c>
      <c r="G13" s="18">
        <v>92947.839999999997</v>
      </c>
      <c r="H13" s="4">
        <v>10800</v>
      </c>
      <c r="I13" s="4">
        <v>0</v>
      </c>
    </row>
    <row r="14" spans="1:9" ht="15.6" x14ac:dyDescent="0.3">
      <c r="A14" s="22"/>
      <c r="B14" s="16"/>
      <c r="C14" s="1"/>
      <c r="D14" s="6">
        <f>SUM(D6:D13)</f>
        <v>3178902.3200000003</v>
      </c>
      <c r="E14" s="6">
        <f t="shared" ref="E14:I14" si="2">SUM(E6:E13)</f>
        <v>1589451.1600000001</v>
      </c>
      <c r="F14" s="6">
        <f t="shared" si="2"/>
        <v>1589451.1600000001</v>
      </c>
      <c r="G14" s="6">
        <f t="shared" si="2"/>
        <v>1380731.1600000001</v>
      </c>
      <c r="H14" s="6">
        <f t="shared" si="2"/>
        <v>163720</v>
      </c>
      <c r="I14" s="6">
        <f t="shared" si="2"/>
        <v>45000</v>
      </c>
    </row>
    <row r="15" spans="1:9" ht="28.15" customHeight="1" x14ac:dyDescent="0.25">
      <c r="A15" s="22">
        <v>10</v>
      </c>
      <c r="B15" s="30" t="s">
        <v>1</v>
      </c>
      <c r="C15" s="15" t="s">
        <v>27</v>
      </c>
      <c r="D15" s="17">
        <v>2221379.62</v>
      </c>
      <c r="E15" s="18">
        <v>1000000</v>
      </c>
      <c r="F15" s="18">
        <f t="shared" ref="F15:F16" si="3">D15-E15</f>
        <v>1221379.6200000001</v>
      </c>
      <c r="G15" s="18">
        <v>1110310.6399999999</v>
      </c>
      <c r="H15" s="9">
        <v>111068.98</v>
      </c>
      <c r="I15" s="9">
        <v>0</v>
      </c>
    </row>
    <row r="16" spans="1:9" ht="15.75" x14ac:dyDescent="0.25">
      <c r="A16" s="22">
        <v>11</v>
      </c>
      <c r="B16" s="31"/>
      <c r="C16" s="15" t="s">
        <v>28</v>
      </c>
      <c r="D16" s="18">
        <v>2057520.64</v>
      </c>
      <c r="E16" s="18">
        <v>1000000</v>
      </c>
      <c r="F16" s="18">
        <f t="shared" si="3"/>
        <v>1057520.6399999999</v>
      </c>
      <c r="G16" s="18">
        <v>954644.61</v>
      </c>
      <c r="H16" s="9">
        <v>102876.03</v>
      </c>
      <c r="I16" s="9">
        <v>0</v>
      </c>
    </row>
    <row r="17" spans="1:9" ht="30" customHeight="1" x14ac:dyDescent="0.25">
      <c r="A17" s="22">
        <v>12</v>
      </c>
      <c r="B17" s="31"/>
      <c r="C17" s="15" t="s">
        <v>29</v>
      </c>
      <c r="D17" s="18">
        <v>768848.92</v>
      </c>
      <c r="E17" s="18">
        <f t="shared" si="0"/>
        <v>384424.46</v>
      </c>
      <c r="F17" s="18">
        <f t="shared" ref="F17" si="4">D17/2</f>
        <v>384424.46</v>
      </c>
      <c r="G17" s="18">
        <v>345982.01</v>
      </c>
      <c r="H17" s="4">
        <v>38442.449999999997</v>
      </c>
      <c r="I17" s="4">
        <v>0</v>
      </c>
    </row>
    <row r="18" spans="1:9" ht="57" customHeight="1" x14ac:dyDescent="0.25">
      <c r="A18" s="22">
        <v>13</v>
      </c>
      <c r="B18" s="31"/>
      <c r="C18" s="15" t="s">
        <v>30</v>
      </c>
      <c r="D18" s="18">
        <v>2073157.44</v>
      </c>
      <c r="E18" s="18">
        <v>1000000</v>
      </c>
      <c r="F18" s="18">
        <f>D18-E18</f>
        <v>1073157.44</v>
      </c>
      <c r="G18" s="18">
        <v>969499.57</v>
      </c>
      <c r="H18" s="9">
        <v>103657.87</v>
      </c>
      <c r="I18" s="9">
        <v>0</v>
      </c>
    </row>
    <row r="19" spans="1:9" ht="28.9" customHeight="1" x14ac:dyDescent="0.25">
      <c r="A19" s="22">
        <v>14</v>
      </c>
      <c r="B19" s="31"/>
      <c r="C19" s="15" t="s">
        <v>31</v>
      </c>
      <c r="D19" s="18">
        <v>1416259.92</v>
      </c>
      <c r="E19" s="18">
        <f t="shared" si="0"/>
        <v>708129.96</v>
      </c>
      <c r="F19" s="18">
        <f t="shared" ref="F19:F20" si="5">D19/2</f>
        <v>708129.96</v>
      </c>
      <c r="G19" s="18">
        <v>637316.96</v>
      </c>
      <c r="H19" s="4">
        <v>70813</v>
      </c>
      <c r="I19" s="4">
        <v>0</v>
      </c>
    </row>
    <row r="20" spans="1:9" ht="42" customHeight="1" x14ac:dyDescent="0.25">
      <c r="A20" s="22">
        <v>15</v>
      </c>
      <c r="B20" s="32"/>
      <c r="C20" s="15" t="s">
        <v>32</v>
      </c>
      <c r="D20" s="18">
        <v>435436.64</v>
      </c>
      <c r="E20" s="18">
        <f t="shared" si="0"/>
        <v>217718.32</v>
      </c>
      <c r="F20" s="18">
        <f t="shared" si="5"/>
        <v>217718.32</v>
      </c>
      <c r="G20" s="18">
        <v>195946.49</v>
      </c>
      <c r="H20" s="4">
        <v>21771.83</v>
      </c>
      <c r="I20" s="4">
        <v>0</v>
      </c>
    </row>
    <row r="21" spans="1:9" ht="15.75" x14ac:dyDescent="0.25">
      <c r="A21" s="22"/>
      <c r="B21" s="14"/>
      <c r="C21" s="1"/>
      <c r="D21" s="6">
        <f t="shared" ref="D21:I21" si="6">SUM(D15:D20)</f>
        <v>8972603.1799999997</v>
      </c>
      <c r="E21" s="6">
        <f t="shared" si="6"/>
        <v>4310272.74</v>
      </c>
      <c r="F21" s="6">
        <f t="shared" si="6"/>
        <v>4662330.4399999995</v>
      </c>
      <c r="G21" s="6">
        <f t="shared" si="6"/>
        <v>4213700.2799999993</v>
      </c>
      <c r="H21" s="6">
        <f t="shared" si="6"/>
        <v>448630.16000000003</v>
      </c>
      <c r="I21" s="6">
        <f t="shared" si="6"/>
        <v>0</v>
      </c>
    </row>
    <row r="22" spans="1:9" ht="30" x14ac:dyDescent="0.25">
      <c r="A22" s="22">
        <v>16</v>
      </c>
      <c r="B22" s="31" t="s">
        <v>2</v>
      </c>
      <c r="C22" s="15" t="s">
        <v>39</v>
      </c>
      <c r="D22" s="19">
        <v>1000000</v>
      </c>
      <c r="E22" s="21">
        <f>D22/2</f>
        <v>500000</v>
      </c>
      <c r="F22" s="21">
        <f>D22/2</f>
        <v>500000</v>
      </c>
      <c r="G22" s="21">
        <v>99000</v>
      </c>
      <c r="H22" s="4">
        <v>51000</v>
      </c>
      <c r="I22" s="4">
        <v>350000</v>
      </c>
    </row>
    <row r="23" spans="1:9" ht="15.75" x14ac:dyDescent="0.25">
      <c r="A23" s="22">
        <v>17</v>
      </c>
      <c r="B23" s="31"/>
      <c r="C23" s="15" t="s">
        <v>41</v>
      </c>
      <c r="D23" s="20">
        <v>200000</v>
      </c>
      <c r="E23" s="21">
        <f t="shared" ref="E23:E28" si="7">D23/2</f>
        <v>100000</v>
      </c>
      <c r="F23" s="21">
        <f t="shared" ref="F23:F25" si="8">D23/2</f>
        <v>100000</v>
      </c>
      <c r="G23" s="21">
        <v>19000</v>
      </c>
      <c r="H23" s="4">
        <v>11000</v>
      </c>
      <c r="I23" s="4">
        <v>70000</v>
      </c>
    </row>
    <row r="24" spans="1:9" ht="15.75" x14ac:dyDescent="0.25">
      <c r="A24" s="22">
        <v>18</v>
      </c>
      <c r="B24" s="31"/>
      <c r="C24" s="15" t="s">
        <v>42</v>
      </c>
      <c r="D24" s="19">
        <v>180000</v>
      </c>
      <c r="E24" s="21">
        <f t="shared" si="7"/>
        <v>90000</v>
      </c>
      <c r="F24" s="21">
        <f t="shared" si="8"/>
        <v>90000</v>
      </c>
      <c r="G24" s="21">
        <v>35100</v>
      </c>
      <c r="H24" s="4">
        <v>9900</v>
      </c>
      <c r="I24" s="4">
        <v>45000</v>
      </c>
    </row>
    <row r="25" spans="1:9" ht="30" x14ac:dyDescent="0.25">
      <c r="A25" s="22">
        <v>19</v>
      </c>
      <c r="B25" s="31"/>
      <c r="C25" s="15" t="s">
        <v>40</v>
      </c>
      <c r="D25" s="19">
        <v>800000</v>
      </c>
      <c r="E25" s="21">
        <f t="shared" si="7"/>
        <v>400000</v>
      </c>
      <c r="F25" s="21">
        <f t="shared" si="8"/>
        <v>400000</v>
      </c>
      <c r="G25" s="21">
        <v>359200</v>
      </c>
      <c r="H25" s="4">
        <v>40800</v>
      </c>
      <c r="I25" s="4">
        <v>0</v>
      </c>
    </row>
    <row r="26" spans="1:9" ht="15.75" x14ac:dyDescent="0.25">
      <c r="A26" s="22"/>
      <c r="B26" s="16"/>
      <c r="C26" s="1"/>
      <c r="D26" s="10">
        <f>SUM(D22:D25)</f>
        <v>2180000</v>
      </c>
      <c r="E26" s="10">
        <f t="shared" ref="E26:I26" si="9">SUM(E22:E25)</f>
        <v>1090000</v>
      </c>
      <c r="F26" s="10">
        <f t="shared" si="9"/>
        <v>1090000</v>
      </c>
      <c r="G26" s="10">
        <f t="shared" si="9"/>
        <v>512300</v>
      </c>
      <c r="H26" s="10">
        <f t="shared" si="9"/>
        <v>112700</v>
      </c>
      <c r="I26" s="10">
        <f t="shared" si="9"/>
        <v>465000</v>
      </c>
    </row>
    <row r="27" spans="1:9" ht="17.45" customHeight="1" x14ac:dyDescent="0.25">
      <c r="A27" s="22">
        <v>22</v>
      </c>
      <c r="B27" s="41" t="s">
        <v>11</v>
      </c>
      <c r="C27" s="15" t="s">
        <v>13</v>
      </c>
      <c r="D27" s="19">
        <v>509781.98</v>
      </c>
      <c r="E27" s="21">
        <f t="shared" si="7"/>
        <v>254890.99</v>
      </c>
      <c r="F27" s="21">
        <f t="shared" ref="F27:F28" si="10">D27/2</f>
        <v>254890.99</v>
      </c>
      <c r="G27" s="21">
        <v>76456.39</v>
      </c>
      <c r="H27" s="4">
        <v>25500</v>
      </c>
      <c r="I27" s="4">
        <v>152934.6</v>
      </c>
    </row>
    <row r="28" spans="1:9" ht="30.6" customHeight="1" x14ac:dyDescent="0.25">
      <c r="A28" s="22">
        <v>23</v>
      </c>
      <c r="B28" s="41"/>
      <c r="C28" s="15" t="s">
        <v>14</v>
      </c>
      <c r="D28" s="19">
        <v>350000</v>
      </c>
      <c r="E28" s="21">
        <f t="shared" si="7"/>
        <v>175000</v>
      </c>
      <c r="F28" s="21">
        <f t="shared" si="10"/>
        <v>175000</v>
      </c>
      <c r="G28" s="21">
        <v>52400</v>
      </c>
      <c r="H28" s="4">
        <v>17600</v>
      </c>
      <c r="I28" s="4">
        <v>105000</v>
      </c>
    </row>
    <row r="29" spans="1:9" ht="15.75" x14ac:dyDescent="0.25">
      <c r="A29" s="22"/>
      <c r="B29" s="1"/>
      <c r="C29" s="1"/>
      <c r="D29" s="10">
        <f t="shared" ref="D29:H29" si="11">SUM(D27:D28)</f>
        <v>859781.98</v>
      </c>
      <c r="E29" s="10">
        <f t="shared" si="11"/>
        <v>429890.99</v>
      </c>
      <c r="F29" s="10">
        <f t="shared" si="11"/>
        <v>429890.99</v>
      </c>
      <c r="G29" s="10">
        <f t="shared" si="11"/>
        <v>128856.39</v>
      </c>
      <c r="H29" s="10">
        <f t="shared" si="11"/>
        <v>43100</v>
      </c>
      <c r="I29" s="10">
        <f>SUM(I27:I28)</f>
        <v>257934.6</v>
      </c>
    </row>
    <row r="30" spans="1:9" ht="28.15" customHeight="1" x14ac:dyDescent="0.25">
      <c r="A30" s="22">
        <v>24</v>
      </c>
      <c r="B30" s="30" t="s">
        <v>3</v>
      </c>
      <c r="C30" s="15" t="s">
        <v>33</v>
      </c>
      <c r="D30" s="19">
        <v>200000</v>
      </c>
      <c r="E30" s="21">
        <f t="shared" ref="E30:E31" si="12">D30/2</f>
        <v>100000</v>
      </c>
      <c r="F30" s="21">
        <f t="shared" ref="F30:F31" si="13">D30/2</f>
        <v>100000</v>
      </c>
      <c r="G30" s="21">
        <v>89000</v>
      </c>
      <c r="H30" s="4">
        <v>11000</v>
      </c>
      <c r="I30" s="4">
        <v>0</v>
      </c>
    </row>
    <row r="31" spans="1:9" ht="28.15" customHeight="1" x14ac:dyDescent="0.25">
      <c r="A31" s="22">
        <v>25</v>
      </c>
      <c r="B31" s="31"/>
      <c r="C31" s="15" t="s">
        <v>34</v>
      </c>
      <c r="D31" s="19">
        <v>200000</v>
      </c>
      <c r="E31" s="21">
        <f t="shared" si="12"/>
        <v>100000</v>
      </c>
      <c r="F31" s="21">
        <f t="shared" si="13"/>
        <v>100000</v>
      </c>
      <c r="G31" s="21">
        <v>89000</v>
      </c>
      <c r="H31" s="4">
        <v>11000</v>
      </c>
      <c r="I31" s="4">
        <v>0</v>
      </c>
    </row>
    <row r="32" spans="1:9" ht="28.15" customHeight="1" x14ac:dyDescent="0.25">
      <c r="A32" s="22"/>
      <c r="B32" s="32"/>
      <c r="C32" s="15" t="s">
        <v>48</v>
      </c>
      <c r="D32" s="19">
        <v>150000</v>
      </c>
      <c r="E32" s="21">
        <v>75000</v>
      </c>
      <c r="F32" s="21">
        <v>75000</v>
      </c>
      <c r="G32" s="21">
        <v>66700</v>
      </c>
      <c r="H32" s="4">
        <v>8300</v>
      </c>
      <c r="I32" s="4">
        <v>0</v>
      </c>
    </row>
    <row r="33" spans="1:9" ht="15.75" x14ac:dyDescent="0.25">
      <c r="A33" s="22"/>
      <c r="B33" s="2"/>
      <c r="C33" s="1"/>
      <c r="D33" s="10">
        <f>SUM(D30:D32)</f>
        <v>550000</v>
      </c>
      <c r="E33" s="10">
        <f>SUM(E30:E32)</f>
        <v>275000</v>
      </c>
      <c r="F33" s="10">
        <f>SUM(F30:F32)</f>
        <v>275000</v>
      </c>
      <c r="G33" s="10">
        <f t="shared" ref="G33:I33" si="14">SUM(G30:G32)</f>
        <v>244700</v>
      </c>
      <c r="H33" s="10">
        <f t="shared" si="14"/>
        <v>30300</v>
      </c>
      <c r="I33" s="10">
        <f t="shared" si="14"/>
        <v>0</v>
      </c>
    </row>
    <row r="34" spans="1:9" ht="22.15" customHeight="1" x14ac:dyDescent="0.25">
      <c r="A34" s="22">
        <v>26</v>
      </c>
      <c r="B34" s="40" t="s">
        <v>4</v>
      </c>
      <c r="C34" s="15" t="s">
        <v>17</v>
      </c>
      <c r="D34" s="18">
        <v>92000</v>
      </c>
      <c r="E34" s="21">
        <f t="shared" ref="E34:E37" si="15">D34/2</f>
        <v>46000</v>
      </c>
      <c r="F34" s="21">
        <f t="shared" ref="F34:F37" si="16">D34/2</f>
        <v>46000</v>
      </c>
      <c r="G34" s="21">
        <v>31000</v>
      </c>
      <c r="H34" s="19">
        <v>5000</v>
      </c>
      <c r="I34" s="19">
        <v>10000</v>
      </c>
    </row>
    <row r="35" spans="1:9" ht="18.600000000000001" customHeight="1" x14ac:dyDescent="0.25">
      <c r="A35" s="22">
        <v>27</v>
      </c>
      <c r="B35" s="41"/>
      <c r="C35" s="15" t="s">
        <v>15</v>
      </c>
      <c r="D35" s="18">
        <v>200000</v>
      </c>
      <c r="E35" s="21">
        <f t="shared" si="15"/>
        <v>100000</v>
      </c>
      <c r="F35" s="21">
        <f t="shared" si="16"/>
        <v>100000</v>
      </c>
      <c r="G35" s="21">
        <v>70000</v>
      </c>
      <c r="H35" s="19">
        <v>10000</v>
      </c>
      <c r="I35" s="19">
        <v>20000</v>
      </c>
    </row>
    <row r="36" spans="1:9" ht="26.45" customHeight="1" x14ac:dyDescent="0.25">
      <c r="A36" s="22">
        <v>28</v>
      </c>
      <c r="B36" s="41"/>
      <c r="C36" s="15" t="s">
        <v>18</v>
      </c>
      <c r="D36" s="18">
        <v>150579</v>
      </c>
      <c r="E36" s="21">
        <f t="shared" si="15"/>
        <v>75289.5</v>
      </c>
      <c r="F36" s="21">
        <f t="shared" si="16"/>
        <v>75289.5</v>
      </c>
      <c r="G36" s="21">
        <v>61289.5</v>
      </c>
      <c r="H36" s="19">
        <v>5000</v>
      </c>
      <c r="I36" s="19">
        <v>9000</v>
      </c>
    </row>
    <row r="37" spans="1:9" ht="28.15" customHeight="1" x14ac:dyDescent="0.25">
      <c r="A37" s="22">
        <v>29</v>
      </c>
      <c r="B37" s="42"/>
      <c r="C37" s="15" t="s">
        <v>16</v>
      </c>
      <c r="D37" s="18">
        <v>445000</v>
      </c>
      <c r="E37" s="21">
        <f t="shared" si="15"/>
        <v>222500</v>
      </c>
      <c r="F37" s="21">
        <f t="shared" si="16"/>
        <v>222500</v>
      </c>
      <c r="G37" s="21">
        <v>154500</v>
      </c>
      <c r="H37" s="19">
        <v>23000</v>
      </c>
      <c r="I37" s="19">
        <v>45000</v>
      </c>
    </row>
    <row r="38" spans="1:9" ht="15.75" x14ac:dyDescent="0.25">
      <c r="A38" s="22"/>
      <c r="B38" s="23"/>
      <c r="C38" s="1"/>
      <c r="D38" s="6">
        <f>SUM(D34:D37)</f>
        <v>887579</v>
      </c>
      <c r="E38" s="6">
        <f t="shared" ref="E38:I38" si="17">SUM(E34:E37)</f>
        <v>443789.5</v>
      </c>
      <c r="F38" s="6">
        <f t="shared" si="17"/>
        <v>443789.5</v>
      </c>
      <c r="G38" s="6">
        <f t="shared" si="17"/>
        <v>316789.5</v>
      </c>
      <c r="H38" s="24">
        <f t="shared" si="17"/>
        <v>43000</v>
      </c>
      <c r="I38" s="24">
        <f t="shared" si="17"/>
        <v>84000</v>
      </c>
    </row>
    <row r="39" spans="1:9" ht="17.45" customHeight="1" x14ac:dyDescent="0.25">
      <c r="A39" s="22">
        <v>30</v>
      </c>
      <c r="B39" s="43" t="s">
        <v>8</v>
      </c>
      <c r="C39" s="15" t="s">
        <v>35</v>
      </c>
      <c r="D39" s="18">
        <v>320000</v>
      </c>
      <c r="E39" s="21">
        <f t="shared" ref="E39:E42" si="18">D39/2</f>
        <v>160000</v>
      </c>
      <c r="F39" s="21">
        <f t="shared" ref="F39:F42" si="19">D39/2</f>
        <v>160000</v>
      </c>
      <c r="G39" s="21">
        <v>0</v>
      </c>
      <c r="H39" s="19">
        <v>20000</v>
      </c>
      <c r="I39" s="19">
        <v>140000</v>
      </c>
    </row>
    <row r="40" spans="1:9" ht="27.6" customHeight="1" x14ac:dyDescent="0.25">
      <c r="A40" s="5">
        <v>31</v>
      </c>
      <c r="B40" s="44"/>
      <c r="C40" s="15" t="s">
        <v>37</v>
      </c>
      <c r="D40" s="18">
        <v>911000</v>
      </c>
      <c r="E40" s="21">
        <f t="shared" si="18"/>
        <v>455500</v>
      </c>
      <c r="F40" s="21">
        <f t="shared" si="19"/>
        <v>455500</v>
      </c>
      <c r="G40" s="21">
        <v>86500</v>
      </c>
      <c r="H40" s="19">
        <v>50000</v>
      </c>
      <c r="I40" s="19">
        <v>319000</v>
      </c>
    </row>
    <row r="41" spans="1:9" ht="18.600000000000001" customHeight="1" x14ac:dyDescent="0.25">
      <c r="A41" s="5">
        <v>32</v>
      </c>
      <c r="B41" s="44"/>
      <c r="C41" s="15" t="s">
        <v>36</v>
      </c>
      <c r="D41" s="18">
        <v>320000</v>
      </c>
      <c r="E41" s="21">
        <f t="shared" si="18"/>
        <v>160000</v>
      </c>
      <c r="F41" s="21">
        <f t="shared" si="19"/>
        <v>160000</v>
      </c>
      <c r="G41" s="21">
        <v>30400</v>
      </c>
      <c r="H41" s="19">
        <v>17600</v>
      </c>
      <c r="I41" s="19">
        <v>112000</v>
      </c>
    </row>
    <row r="42" spans="1:9" ht="18.600000000000001" customHeight="1" x14ac:dyDescent="0.25">
      <c r="A42" s="5">
        <v>33</v>
      </c>
      <c r="B42" s="45"/>
      <c r="C42" s="15" t="s">
        <v>38</v>
      </c>
      <c r="D42" s="18">
        <v>320000</v>
      </c>
      <c r="E42" s="21">
        <f t="shared" si="18"/>
        <v>160000</v>
      </c>
      <c r="F42" s="21">
        <f t="shared" si="19"/>
        <v>160000</v>
      </c>
      <c r="G42" s="21">
        <v>140000</v>
      </c>
      <c r="H42" s="19">
        <v>20000</v>
      </c>
      <c r="I42" s="19">
        <v>0</v>
      </c>
    </row>
    <row r="43" spans="1:9" ht="20.45" customHeight="1" x14ac:dyDescent="0.25">
      <c r="A43" s="5"/>
      <c r="B43" s="12"/>
      <c r="C43" s="1"/>
      <c r="D43" s="24">
        <f t="shared" ref="D43:I43" si="20">SUM(D39:D42)</f>
        <v>1871000</v>
      </c>
      <c r="E43" s="24">
        <f t="shared" si="20"/>
        <v>935500</v>
      </c>
      <c r="F43" s="24">
        <f t="shared" si="20"/>
        <v>935500</v>
      </c>
      <c r="G43" s="24">
        <f>SUM(G39:G42)</f>
        <v>256900</v>
      </c>
      <c r="H43" s="24">
        <f t="shared" si="20"/>
        <v>107600</v>
      </c>
      <c r="I43" s="24">
        <f t="shared" si="20"/>
        <v>571000</v>
      </c>
    </row>
    <row r="44" spans="1:9" ht="24.6" customHeight="1" x14ac:dyDescent="0.3">
      <c r="A44" s="13"/>
      <c r="B44" s="46" t="s">
        <v>9</v>
      </c>
      <c r="C44" s="47"/>
      <c r="D44" s="24">
        <f t="shared" ref="D44:I44" si="21">D14+D21+D26+D29+D33+D38+D43</f>
        <v>18499866.48</v>
      </c>
      <c r="E44" s="24">
        <f t="shared" si="21"/>
        <v>9073904.3900000006</v>
      </c>
      <c r="F44" s="24">
        <f t="shared" si="21"/>
        <v>9425962.0899999999</v>
      </c>
      <c r="G44" s="24">
        <f t="shared" si="21"/>
        <v>7053977.3299999991</v>
      </c>
      <c r="H44" s="24">
        <f t="shared" si="21"/>
        <v>949050.16</v>
      </c>
      <c r="I44" s="24">
        <f t="shared" si="21"/>
        <v>1422934.6</v>
      </c>
    </row>
    <row r="45" spans="1:9" ht="18.75" x14ac:dyDescent="0.3">
      <c r="D45" s="11"/>
      <c r="E45" s="11"/>
      <c r="F45" s="11"/>
      <c r="G45" s="11"/>
      <c r="H45" s="8"/>
      <c r="I45" s="8"/>
    </row>
    <row r="46" spans="1:9" ht="18.75" x14ac:dyDescent="0.3">
      <c r="B46" s="8"/>
      <c r="C46" s="8"/>
      <c r="D46" s="8"/>
      <c r="E46" s="8"/>
      <c r="F46" s="8"/>
      <c r="G46" s="8"/>
    </row>
  </sheetData>
  <mergeCells count="19">
    <mergeCell ref="B34:B37"/>
    <mergeCell ref="B39:B42"/>
    <mergeCell ref="B44:C44"/>
    <mergeCell ref="B15:B20"/>
    <mergeCell ref="I4:I5"/>
    <mergeCell ref="B6:B13"/>
    <mergeCell ref="B22:B25"/>
    <mergeCell ref="B27:B28"/>
    <mergeCell ref="B30:B32"/>
    <mergeCell ref="B1:G1"/>
    <mergeCell ref="A3:A5"/>
    <mergeCell ref="B3:B5"/>
    <mergeCell ref="C3:C5"/>
    <mergeCell ref="D3:D5"/>
    <mergeCell ref="E3:E5"/>
    <mergeCell ref="F3:F5"/>
    <mergeCell ref="G3:I3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Кознова Анна Александровна</dc:creator>
  <cp:lastModifiedBy>buh5</cp:lastModifiedBy>
  <cp:lastPrinted>2019-11-26T14:07:30Z</cp:lastPrinted>
  <dcterms:created xsi:type="dcterms:W3CDTF">2017-03-17T06:26:42Z</dcterms:created>
  <dcterms:modified xsi:type="dcterms:W3CDTF">2019-11-27T06:16:20Z</dcterms:modified>
</cp:coreProperties>
</file>